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domain.ausl.bologna.it\fs\Condivise\Standard\sam\SASBI\ATTREZZATURE SANITARIE\gare 2024\PA SISTEMI DI ANESTESIA E MONITOR MULTIMAPARAMETRICI FERRARA\documentazione di gara\"/>
    </mc:Choice>
  </mc:AlternateContent>
  <xr:revisionPtr revIDLastSave="0" documentId="13_ncr:1_{0760C061-0C91-489B-8AFD-52225E6E4831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Offerta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6" l="1"/>
  <c r="G2" i="6"/>
  <c r="I14" i="6"/>
  <c r="H2" i="6"/>
  <c r="G3" i="6"/>
  <c r="F14" i="6"/>
  <c r="J3" i="6" l="1"/>
  <c r="J2" i="6"/>
  <c r="J4" i="6" s="1"/>
</calcChain>
</file>

<file path=xl/sharedStrings.xml><?xml version="1.0" encoding="utf-8"?>
<sst xmlns="http://schemas.openxmlformats.org/spreadsheetml/2006/main" count="27" uniqueCount="25">
  <si>
    <t>Descrizione modulo / accessorio</t>
  </si>
  <si>
    <t>Numero Repertorio/BD</t>
  </si>
  <si>
    <t>CND</t>
  </si>
  <si>
    <t>Codice prodotto Fabbricante</t>
  </si>
  <si>
    <t>Codice prodotto fornitore</t>
  </si>
  <si>
    <t>Quantità</t>
  </si>
  <si>
    <t>canone mensile unitario</t>
  </si>
  <si>
    <t>canone annuale unitario</t>
  </si>
  <si>
    <t>canone quinquennale unitario</t>
  </si>
  <si>
    <t>Importo complessivo</t>
  </si>
  <si>
    <t>monitor multiparametrici.</t>
  </si>
  <si>
    <t xml:space="preserve">sistemi di anestesia </t>
  </si>
  <si>
    <t>PERCENTUALE DI SCONTO APPLICATA SUL LISTINO _____%</t>
  </si>
  <si>
    <t xml:space="preserve">Specificazione dei costi </t>
  </si>
  <si>
    <t>Valore  Bene (incluso di accessori, installazione e formazione inziale)</t>
  </si>
  <si>
    <t>Valore Assistenza Tecnica Ominicomprensiva Full-RISK (include anche la formazione successiva)</t>
  </si>
  <si>
    <t>Valore oneri finanziari</t>
  </si>
  <si>
    <t>Q.ta Richiesta</t>
  </si>
  <si>
    <t>Valore unitario a Base D'Asta - TOTALE configurazione</t>
  </si>
  <si>
    <t>Valore Unitario offerto</t>
  </si>
  <si>
    <t>Valore % del Valore Offerto a Base D'Asta o Valore unitario a base d'asta</t>
  </si>
  <si>
    <t>Valore offerto</t>
  </si>
  <si>
    <t>Valore Assistenza Tecnica Ominicomprensiva Full-RISK</t>
  </si>
  <si>
    <t>Valore % del Valore Offerto a Base D'Asta</t>
  </si>
  <si>
    <t>IMPORTO COMPLESSIVO NOLEGGIO QUINQUENNALE NON SUPERIORE ALLA BASE D'ASTA (PARI A € 880.000,00) DA RIPORTARE SULLA PIATTAFORMA SATER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</si>
</sst>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_-;\-&quot;€&quot;\ * #,##0_-;_-&quot;€&quot;\ * &quot;-&quot;_-;_-@_-"/>
    <numFmt numFmtId="165" formatCode="_-&quot;€&quot;\ * #,##0.00_-;\-&quot;€&quot;\ * #,##0.00_-;_-&quot;€&quot;\ * &quot;-&quot;??_-;_-@_-"/>
    <numFmt numFmtId="166" formatCode="#,##0.00\ &quot;€&quot;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">
    <xf numFmtId="0" fontId="0" fillId="0" borderId="0"/>
    <xf numFmtId="43" fontId="1" fillId="0" borderId="0"/>
    <xf numFmtId="41" fontId="1" fillId="0" borderId="0"/>
    <xf numFmtId="165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5" fillId="2" borderId="2" xfId="7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0" fillId="0" borderId="4" xfId="0" applyBorder="1"/>
    <xf numFmtId="0" fontId="6" fillId="0" borderId="6" xfId="0" applyFont="1" applyBorder="1" applyAlignment="1">
      <alignment vertical="center" wrapText="1"/>
    </xf>
    <xf numFmtId="166" fontId="0" fillId="0" borderId="5" xfId="0" applyNumberFormat="1" applyBorder="1"/>
    <xf numFmtId="166" fontId="0" fillId="0" borderId="7" xfId="0" applyNumberFormat="1" applyBorder="1"/>
    <xf numFmtId="166" fontId="0" fillId="4" borderId="11" xfId="0" applyNumberForma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4" fontId="4" fillId="3" borderId="1" xfId="12" applyFont="1" applyFill="1" applyBorder="1" applyAlignment="1">
      <alignment horizontal="center" vertical="center"/>
    </xf>
    <xf numFmtId="44" fontId="8" fillId="2" borderId="1" xfId="12" applyFont="1" applyFill="1" applyBorder="1" applyAlignment="1">
      <alignment horizontal="center" vertical="center"/>
    </xf>
    <xf numFmtId="44" fontId="4" fillId="9" borderId="1" xfId="12" applyFont="1" applyFill="1" applyBorder="1" applyAlignment="1">
      <alignment horizontal="center" vertical="center"/>
    </xf>
    <xf numFmtId="167" fontId="0" fillId="2" borderId="1" xfId="12" applyNumberFormat="1" applyFont="1" applyFill="1" applyBorder="1" applyAlignment="1">
      <alignment horizontal="center" vertical="center"/>
    </xf>
    <xf numFmtId="167" fontId="0" fillId="9" borderId="1" xfId="12" applyNumberFormat="1" applyFont="1" applyFill="1" applyBorder="1" applyAlignment="1">
      <alignment horizontal="center" vertical="center"/>
    </xf>
    <xf numFmtId="167" fontId="4" fillId="9" borderId="1" xfId="12" applyNumberFormat="1" applyFont="1" applyFill="1" applyBorder="1" applyAlignment="1">
      <alignment horizontal="center" vertical="center"/>
    </xf>
    <xf numFmtId="44" fontId="0" fillId="0" borderId="0" xfId="0" applyNumberFormat="1"/>
    <xf numFmtId="0" fontId="2" fillId="0" borderId="0" xfId="0" applyFont="1" applyAlignment="1">
      <alignment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</cellXfs>
  <cellStyles count="13">
    <cellStyle name="Comma" xfId="1" xr:uid="{00000000-0005-0000-0000-000000000000}"/>
    <cellStyle name="Comma [0]" xfId="2" xr:uid="{00000000-0005-0000-0000-000001000000}"/>
    <cellStyle name="Currency" xfId="3" xr:uid="{00000000-0005-0000-0000-000002000000}"/>
    <cellStyle name="Currency [0]" xfId="4" xr:uid="{00000000-0005-0000-0000-000003000000}"/>
    <cellStyle name="Normal" xfId="5" xr:uid="{00000000-0005-0000-0000-000004000000}"/>
    <cellStyle name="Normal 2" xfId="6" xr:uid="{00000000-0005-0000-0000-000005000000}"/>
    <cellStyle name="Normale" xfId="0" builtinId="0"/>
    <cellStyle name="Normale 2" xfId="7" xr:uid="{00000000-0005-0000-0000-000007000000}"/>
    <cellStyle name="Normale 3" xfId="8" xr:uid="{00000000-0005-0000-0000-000008000000}"/>
    <cellStyle name="Normale 4" xfId="11" xr:uid="{4A3C5B48-D1A0-A74C-8C42-7F2D6D712C48}"/>
    <cellStyle name="Percent" xfId="9" xr:uid="{00000000-0005-0000-0000-000009000000}"/>
    <cellStyle name="Percentuale 2" xfId="10" xr:uid="{DE2714F1-C7D9-3549-90CD-564EF1A4D2FF}"/>
    <cellStyle name="Valuta" xfId="12" builtin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AD892-319B-4C6F-922C-5B7BE752C991}">
  <dimension ref="A1:J23"/>
  <sheetViews>
    <sheetView tabSelected="1" workbookViewId="0">
      <selection activeCell="E19" sqref="E19"/>
    </sheetView>
  </sheetViews>
  <sheetFormatPr defaultRowHeight="15" x14ac:dyDescent="0.25"/>
  <cols>
    <col min="1" max="1" width="31.42578125" style="3" customWidth="1"/>
    <col min="2" max="2" width="18.140625" customWidth="1"/>
    <col min="3" max="3" width="21.85546875" customWidth="1"/>
    <col min="4" max="4" width="17.5703125" customWidth="1"/>
    <col min="5" max="5" width="19.28515625" customWidth="1"/>
    <col min="6" max="6" width="15.7109375" customWidth="1"/>
    <col min="7" max="7" width="14.85546875" customWidth="1"/>
    <col min="8" max="8" width="15.42578125" customWidth="1"/>
    <col min="9" max="9" width="15.5703125" customWidth="1"/>
    <col min="10" max="10" width="17.42578125" customWidth="1"/>
  </cols>
  <sheetData>
    <row r="1" spans="1:10" ht="45.75" thickBot="1" x14ac:dyDescent="0.3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6</v>
      </c>
      <c r="G1" s="4" t="s">
        <v>7</v>
      </c>
      <c r="H1" s="4" t="s">
        <v>8</v>
      </c>
      <c r="I1" s="4" t="s">
        <v>5</v>
      </c>
      <c r="J1" s="4" t="s">
        <v>9</v>
      </c>
    </row>
    <row r="2" spans="1:10" ht="39.75" customHeight="1" thickBot="1" x14ac:dyDescent="0.3">
      <c r="A2" s="6" t="s">
        <v>11</v>
      </c>
      <c r="B2" s="7"/>
      <c r="C2" s="7"/>
      <c r="D2" s="7"/>
      <c r="E2" s="7"/>
      <c r="F2" s="7"/>
      <c r="G2" s="7">
        <f>F2*12</f>
        <v>0</v>
      </c>
      <c r="H2" s="7">
        <f>G2*5</f>
        <v>0</v>
      </c>
      <c r="I2" s="7">
        <v>16</v>
      </c>
      <c r="J2" s="9">
        <f>I2*H2</f>
        <v>0</v>
      </c>
    </row>
    <row r="3" spans="1:10" ht="41.25" customHeight="1" x14ac:dyDescent="0.25">
      <c r="A3" s="8" t="s">
        <v>10</v>
      </c>
      <c r="B3" s="1"/>
      <c r="C3" s="1"/>
      <c r="D3" s="1"/>
      <c r="E3" s="1"/>
      <c r="F3" s="1"/>
      <c r="G3" s="7">
        <f>F3*12</f>
        <v>0</v>
      </c>
      <c r="H3" s="7">
        <f>G3*5</f>
        <v>0</v>
      </c>
      <c r="I3" s="1">
        <v>17</v>
      </c>
      <c r="J3" s="10">
        <f>I3*H3</f>
        <v>0</v>
      </c>
    </row>
    <row r="4" spans="1:10" ht="45.75" customHeight="1" thickBot="1" x14ac:dyDescent="0.3">
      <c r="A4" s="24" t="s">
        <v>24</v>
      </c>
      <c r="B4" s="25"/>
      <c r="C4" s="25"/>
      <c r="D4" s="25"/>
      <c r="E4" s="25"/>
      <c r="F4" s="25"/>
      <c r="G4" s="25"/>
      <c r="H4" s="25"/>
      <c r="I4" s="26"/>
      <c r="J4" s="11">
        <f>J3+J2</f>
        <v>0</v>
      </c>
    </row>
    <row r="7" spans="1:10" ht="30" x14ac:dyDescent="0.25">
      <c r="A7" s="3" t="s">
        <v>12</v>
      </c>
    </row>
    <row r="10" spans="1:10" x14ac:dyDescent="0.25">
      <c r="A10" s="23" t="s">
        <v>13</v>
      </c>
    </row>
    <row r="12" spans="1:10" ht="45" x14ac:dyDescent="0.25">
      <c r="A12" s="12" t="s">
        <v>14</v>
      </c>
      <c r="B12" s="13"/>
      <c r="C12" s="14"/>
      <c r="D12" s="27" t="s">
        <v>15</v>
      </c>
      <c r="E12" s="27"/>
      <c r="F12" s="27"/>
      <c r="G12" s="28" t="s">
        <v>16</v>
      </c>
      <c r="H12" s="28"/>
      <c r="I12" s="28"/>
    </row>
    <row r="13" spans="1:10" ht="75" x14ac:dyDescent="0.25">
      <c r="A13" s="15" t="s">
        <v>17</v>
      </c>
      <c r="B13" s="15" t="s">
        <v>18</v>
      </c>
      <c r="C13" s="15" t="s">
        <v>19</v>
      </c>
      <c r="D13" s="15" t="s">
        <v>20</v>
      </c>
      <c r="E13" s="15" t="s">
        <v>21</v>
      </c>
      <c r="F13" s="15" t="s">
        <v>22</v>
      </c>
      <c r="G13" s="15" t="s">
        <v>23</v>
      </c>
      <c r="H13" s="15" t="s">
        <v>21</v>
      </c>
      <c r="I13" s="15" t="s">
        <v>16</v>
      </c>
    </row>
    <row r="14" spans="1:10" x14ac:dyDescent="0.25">
      <c r="A14" s="2"/>
      <c r="B14" s="17">
        <v>176000</v>
      </c>
      <c r="C14" s="18"/>
      <c r="D14" s="19">
        <v>0</v>
      </c>
      <c r="E14" s="20">
        <v>0</v>
      </c>
      <c r="F14" s="16">
        <f>A14*C14*E$3*8</f>
        <v>0</v>
      </c>
      <c r="G14" s="19">
        <v>0</v>
      </c>
      <c r="H14" s="21"/>
      <c r="I14" s="16">
        <f>A14*C14*H$3*8</f>
        <v>0</v>
      </c>
    </row>
    <row r="21" spans="2:2" x14ac:dyDescent="0.25">
      <c r="B21" s="22"/>
    </row>
    <row r="23" spans="2:2" x14ac:dyDescent="0.25">
      <c r="B23" s="22"/>
    </row>
  </sheetData>
  <mergeCells count="3">
    <mergeCell ref="A4:I4"/>
    <mergeCell ref="D12:F12"/>
    <mergeCell ref="G12:I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Offerta</vt:lpstr>
    </vt:vector>
  </TitlesOfParts>
  <Company>Azienda Ospedaliero Universitaria di Ferrara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Giampiero Pirini</dc:creator>
  <cp:lastModifiedBy>Giorgi Giuseppe</cp:lastModifiedBy>
  <dcterms:created xsi:type="dcterms:W3CDTF">2018-02-06T11:04:29Z</dcterms:created>
  <dcterms:modified xsi:type="dcterms:W3CDTF">2024-08-22T08:04:57Z</dcterms:modified>
</cp:coreProperties>
</file>