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1025" tabRatio="489"/>
  </bookViews>
  <sheets>
    <sheet name="SCHEDA 1 - SINTESI" sheetId="10" r:id="rId1"/>
    <sheet name="SCHEDA 2 - NOLEGGIO E AT DM-IVD" sheetId="1" r:id="rId2"/>
    <sheet name="SCHEDA 3 - NOL E AT NON DM-IVD" sheetId="7" r:id="rId3"/>
    <sheet name="SCHEDA 4 - PRESTAZIONI" sheetId="11" r:id="rId4"/>
    <sheet name="SCHEDA 5-REAGENTI E CONSUMABILI" sheetId="8" r:id="rId5"/>
    <sheet name="SCHEDA 6-REAGENTI TEST OPZIONI" sheetId="4" r:id="rId6"/>
  </sheets>
  <definedNames>
    <definedName name="_xlnm.Print_Area" localSheetId="1">'SCHEDA 2 - NOLEGGIO E AT DM-IVD'!$A$1:$P$27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0" l="1"/>
  <c r="F9" i="10"/>
  <c r="E9" i="10"/>
  <c r="D9" i="10"/>
  <c r="C9" i="10"/>
  <c r="B9" i="10"/>
  <c r="B20" i="10" l="1"/>
  <c r="E15" i="10" l="1"/>
  <c r="E16" i="10"/>
  <c r="O11" i="7"/>
  <c r="O12" i="7"/>
  <c r="O13" i="7"/>
  <c r="O14" i="7"/>
  <c r="O15" i="7"/>
  <c r="O16" i="7"/>
  <c r="O17" i="7"/>
  <c r="O18" i="7"/>
  <c r="O19" i="7"/>
  <c r="O20" i="7"/>
  <c r="K26" i="7"/>
  <c r="D17" i="10"/>
  <c r="E17" i="10"/>
  <c r="P11" i="7"/>
  <c r="P12" i="7"/>
  <c r="P13" i="7"/>
  <c r="P14" i="7"/>
  <c r="P15" i="7"/>
  <c r="P16" i="7"/>
  <c r="P17" i="7"/>
  <c r="P18" i="7"/>
  <c r="P19" i="7"/>
  <c r="P20" i="7"/>
  <c r="K27" i="7"/>
  <c r="D18" i="10"/>
  <c r="E18" i="10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D14" i="10"/>
  <c r="E14" i="10"/>
  <c r="P11" i="1"/>
  <c r="P12" i="1"/>
  <c r="P13" i="1"/>
  <c r="P14" i="1"/>
  <c r="P15" i="1"/>
  <c r="P16" i="1"/>
  <c r="P17" i="1"/>
  <c r="P18" i="1"/>
  <c r="P19" i="1"/>
  <c r="P20" i="1"/>
  <c r="K27" i="1"/>
  <c r="O11" i="1"/>
  <c r="O12" i="1"/>
  <c r="O13" i="1"/>
  <c r="O14" i="1"/>
  <c r="O15" i="1"/>
  <c r="O16" i="1"/>
  <c r="O17" i="1"/>
  <c r="O18" i="1"/>
  <c r="O19" i="1"/>
  <c r="O20" i="1"/>
  <c r="K26" i="1"/>
  <c r="N11" i="1"/>
  <c r="N12" i="1"/>
  <c r="N13" i="1"/>
  <c r="N14" i="1"/>
  <c r="N15" i="1"/>
  <c r="N16" i="1"/>
  <c r="N17" i="1"/>
  <c r="N18" i="1"/>
  <c r="N19" i="1"/>
  <c r="N20" i="1"/>
  <c r="K24" i="1"/>
  <c r="M11" i="1"/>
  <c r="M12" i="1"/>
  <c r="M13" i="1"/>
  <c r="M14" i="1"/>
  <c r="M15" i="1"/>
  <c r="M16" i="1"/>
  <c r="M17" i="1"/>
  <c r="M18" i="1"/>
  <c r="M19" i="1"/>
  <c r="M20" i="1"/>
  <c r="K23" i="1"/>
  <c r="N11" i="7"/>
  <c r="N12" i="7"/>
  <c r="N13" i="7"/>
  <c r="N14" i="7"/>
  <c r="N15" i="7"/>
  <c r="N16" i="7"/>
  <c r="N17" i="7"/>
  <c r="N18" i="7"/>
  <c r="N19" i="7"/>
  <c r="N20" i="7"/>
  <c r="K24" i="7"/>
  <c r="M11" i="7"/>
  <c r="M12" i="7"/>
  <c r="M13" i="7"/>
  <c r="M14" i="7"/>
  <c r="M15" i="7"/>
  <c r="M16" i="7"/>
  <c r="M17" i="7"/>
  <c r="M18" i="7"/>
  <c r="M19" i="7"/>
  <c r="M20" i="7"/>
  <c r="K23" i="7"/>
  <c r="E32" i="11"/>
  <c r="G32" i="11"/>
  <c r="E33" i="11"/>
  <c r="G33" i="11"/>
  <c r="E34" i="11"/>
  <c r="G34" i="11"/>
  <c r="E35" i="11"/>
  <c r="G35" i="11"/>
  <c r="E36" i="11"/>
  <c r="G36" i="11"/>
  <c r="E37" i="11"/>
  <c r="G37" i="11"/>
  <c r="G38" i="11"/>
  <c r="E38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F38" i="11"/>
  <c r="D26" i="11"/>
  <c r="D38" i="11"/>
  <c r="B14" i="10"/>
  <c r="C14" i="10"/>
  <c r="B15" i="10"/>
  <c r="C15" i="10"/>
  <c r="B16" i="10"/>
  <c r="C16" i="10"/>
  <c r="D15" i="10"/>
  <c r="D16" i="10"/>
  <c r="B17" i="10"/>
  <c r="C17" i="10"/>
  <c r="B18" i="10"/>
  <c r="C18" i="10"/>
  <c r="C21" i="10"/>
  <c r="F26" i="11"/>
  <c r="A24" i="10"/>
  <c r="C19" i="10"/>
  <c r="E19" i="10"/>
</calcChain>
</file>

<file path=xl/sharedStrings.xml><?xml version="1.0" encoding="utf-8"?>
<sst xmlns="http://schemas.openxmlformats.org/spreadsheetml/2006/main" count="183" uniqueCount="110">
  <si>
    <t>OFFERTA ECONOMICA</t>
  </si>
  <si>
    <t>Codice prodotto fabbricante</t>
  </si>
  <si>
    <t>Codice prodotto fornitore</t>
  </si>
  <si>
    <t>Fabbricante</t>
  </si>
  <si>
    <t>Codice CND</t>
  </si>
  <si>
    <t>Prezzo listino dispositivo</t>
  </si>
  <si>
    <t>Produttore</t>
  </si>
  <si>
    <t>CND</t>
  </si>
  <si>
    <t>N.ro annuo confezioni previste</t>
  </si>
  <si>
    <t>Prezzo listino a confezione</t>
  </si>
  <si>
    <t>Nome commerciale</t>
  </si>
  <si>
    <t xml:space="preserve">REF produttore </t>
  </si>
  <si>
    <t>Codice catalogo fornitore (se diverso da REF produttore)</t>
  </si>
  <si>
    <t>RDM</t>
  </si>
  <si>
    <t>TEST:</t>
  </si>
  <si>
    <t>%</t>
  </si>
  <si>
    <t>INTERFACCIAMENTI APPLICATIVI AZIENDALI</t>
  </si>
  <si>
    <t xml:space="preserve">Dovranno essere riportati tutti i reagenti, consumabili e altro materiale necessario per l'esecuzione di ciascun test </t>
  </si>
  <si>
    <t>SOFTWARE IVD proprietari</t>
  </si>
  <si>
    <t>Confezionamento</t>
  </si>
  <si>
    <t>Strumentazione</t>
  </si>
  <si>
    <t>Modello</t>
  </si>
  <si>
    <t>Canone Noleggio Annuo singolo  in euro (senza IVA)</t>
  </si>
  <si>
    <t>Canone Assistenza Tecnica Annuo singolo dispositivo in euro (senza IVA)</t>
  </si>
  <si>
    <t>NUMERO REPERTORIO</t>
  </si>
  <si>
    <t>Canone Noleggio Annuo TOTALE dispositivi offerti in euro (senza IVA)</t>
  </si>
  <si>
    <t>Canone Assistenza Tecnica TOTALE dispositivi offerti in euro (senza IVA)</t>
  </si>
  <si>
    <t>Totale Canone noleggio annuo DM/IVD IVA Esclusa</t>
  </si>
  <si>
    <t>RIF.</t>
  </si>
  <si>
    <t>Kit offerto     (descrizione)</t>
  </si>
  <si>
    <t>Prezzo scontato offerto a confezione (iva esclusa)</t>
  </si>
  <si>
    <t>Durata contrattuale in anni</t>
  </si>
  <si>
    <t>Importo annuo offerto IVA esclusa</t>
  </si>
  <si>
    <t>Importo totale per durata contrattuale</t>
  </si>
  <si>
    <t xml:space="preserve">Prestazioni Refertate </t>
  </si>
  <si>
    <t>Canone annuo noleggio strumentazione DM/IVD</t>
  </si>
  <si>
    <t>Canone annuo manutenzione strumentazione DM/IVD</t>
  </si>
  <si>
    <t>Canone annuo noleggio strumentazione non DM/IVD</t>
  </si>
  <si>
    <t>Canone annuo manutenzione strumentazione non DM/IVD</t>
  </si>
  <si>
    <r>
      <t>Costo unitario a prestazione refertata     I</t>
    </r>
    <r>
      <rPr>
        <sz val="10"/>
        <color indexed="8"/>
        <rFont val="Arial"/>
        <family val="2"/>
      </rPr>
      <t>VA esclusa</t>
    </r>
  </si>
  <si>
    <t>N° prestazioni refertate annue previste</t>
  </si>
  <si>
    <t>Costo annuo TOTALE ANNUO per le prestazioni previste IVA esclusa</t>
  </si>
  <si>
    <t>% del totale oggetto fornitura</t>
  </si>
  <si>
    <t>Codice Prodotto (REF) fabbricante</t>
  </si>
  <si>
    <t>QUOTAZIONE ECONOMICA PRESTAZIONI - SCHEDA 4</t>
  </si>
  <si>
    <t>Apparecchiature E SOFTWARE NON IVD-DM</t>
  </si>
  <si>
    <t xml:space="preserve"> </t>
  </si>
  <si>
    <t>RIEPILOGO OFFERTA ECONOMICA - SCHEDA 1</t>
  </si>
  <si>
    <t>vedi scheda 4</t>
  </si>
  <si>
    <t>vedi scheda 2</t>
  </si>
  <si>
    <t>vedi scheda 3</t>
  </si>
  <si>
    <t xml:space="preserve">% </t>
  </si>
  <si>
    <t>INCIDENZA % SUI CANONI FISSI (NOLEGGIO E ASSISTENZA TECNICA)</t>
  </si>
  <si>
    <t>STRUMENTAZIONE</t>
  </si>
  <si>
    <t>Qt offerta Bologna</t>
  </si>
  <si>
    <t>Qt offerta Ferrara</t>
  </si>
  <si>
    <t>BOLOGNA</t>
  </si>
  <si>
    <t>FERRARA</t>
  </si>
  <si>
    <t>SISTEMI E MATERIALI PER ANALISI ELETTROFORETICHE</t>
  </si>
  <si>
    <t>OSPEDALE Maggiore BOLOGNA</t>
  </si>
  <si>
    <t>OSPEDALE Cona FERRARA</t>
  </si>
  <si>
    <t>Apparecchiature E SOFTWARE  IVD-DM</t>
  </si>
  <si>
    <t xml:space="preserve">Dovranno essere riportati tutti i reagenti e i consumabili necessari per l'esecuzione di ciascun test </t>
  </si>
  <si>
    <t>Rif</t>
  </si>
  <si>
    <t>REAGENTI / CONSUMABILI E MATERIALE NECESSARIO- SCHEDA 5</t>
  </si>
  <si>
    <t>AUSL BOLOGNA - Lab.Ospedale Maggiore</t>
  </si>
  <si>
    <t>AOU FERRARA - Laboratorio Cona</t>
  </si>
  <si>
    <t>TEST</t>
  </si>
  <si>
    <r>
      <t>Costo unitario a prestazione refertata  I</t>
    </r>
    <r>
      <rPr>
        <sz val="10"/>
        <color indexed="8"/>
        <rFont val="Arial"/>
        <family val="2"/>
      </rPr>
      <t>VA esclusa</t>
    </r>
  </si>
  <si>
    <t>TOTALE</t>
  </si>
  <si>
    <t>REAGENTI/CONSUMABILI E MATERIALE PER TEST OPZIONALI (SCHEDA 6)</t>
  </si>
  <si>
    <t>TEST opzionale</t>
  </si>
  <si>
    <t>TOTALE OFFERTA</t>
  </si>
  <si>
    <t>MAX CANONI</t>
  </si>
  <si>
    <t>NOLEGGIO E ASSISTENZA TECNICA STRUMENTAZIONE E SOFTWARE  DM/IVD - SCHEDA 2</t>
  </si>
  <si>
    <t>TOTALE SISTEMI E MATERIALI PER ALLERGOLOGIA E AUTOIMMUNITA'</t>
  </si>
  <si>
    <t>OFFERTA ECONOMICA - Lotto 3 - Sistemi immunometrici</t>
  </si>
  <si>
    <t>Fornitura in service di sistemi per allergologia e autoimmunità - Lotto 3 - Sistemi immunometrici</t>
  </si>
  <si>
    <t>Sistemi per allergologia e autoimmunità - Lotto 3 - Sistemi immunometrici (strumentazione e software)</t>
  </si>
  <si>
    <t>Forniturain service di sistemi per allergologia e autoimmunità - Lotto 3 - Sistemi immunometrici</t>
  </si>
  <si>
    <t>Anticorpi Anti Insulina</t>
  </si>
  <si>
    <t>Anticorpi Anti GAD</t>
  </si>
  <si>
    <t>Anticorpi Anti Recettore Acetilcolina</t>
  </si>
  <si>
    <t>Anticorpi Anti Fosfolipasi A2</t>
  </si>
  <si>
    <t>Immunocomplessi C1q IgG</t>
  </si>
  <si>
    <t>Adalimumab</t>
  </si>
  <si>
    <t>Anti-adalimumab</t>
  </si>
  <si>
    <t>Infliximab</t>
  </si>
  <si>
    <t>Anti-infliximab</t>
  </si>
  <si>
    <t>Anticorpi anti-BP180 IgG</t>
  </si>
  <si>
    <t>Anticorpi anti-BP230 IgG</t>
  </si>
  <si>
    <t>Anticorpi anti-desmogleina 1 IgG</t>
  </si>
  <si>
    <t>Anticorpi anti-desmogleina 3 IgG</t>
  </si>
  <si>
    <t>Anticorpi anti-MuSK</t>
  </si>
  <si>
    <t>Anticorpi anti-gliadina nativa IgG</t>
  </si>
  <si>
    <t>Anticorpi anti-gliadina nativa IgA</t>
  </si>
  <si>
    <t>17OH progesterone</t>
  </si>
  <si>
    <t>Anticorpi anti tossina tetanica</t>
  </si>
  <si>
    <t>Anticorpi anti citoplasma dei neutrofili (antigeni minori: BPI, Elastasi, Catepsina G, lattoferrina)</t>
  </si>
  <si>
    <r>
      <t>Costo unitario a prestazione refertata  I</t>
    </r>
    <r>
      <rPr>
        <sz val="11"/>
        <color indexed="8"/>
        <rFont val="Cambria"/>
        <family val="1"/>
        <scheme val="major"/>
      </rPr>
      <t>VA esclusa</t>
    </r>
  </si>
  <si>
    <t>Anticorpi anti-membrana basale glomerulare (GBM)</t>
  </si>
  <si>
    <t xml:space="preserve">Totale (SESSENNALE) dei canoni noleggio e manutenzione della strumentazione offerta DM/IVD e NON DM/IVD </t>
  </si>
  <si>
    <t>Totale Canone Assistenza Tecnica ANNUA DM/IVD IVA Esclusa</t>
  </si>
  <si>
    <t>FORNITURA IN SERVICE DI UN SISTEMA AD ELEVATA AUTOMAZIONE SETTORE AUTOIMMUNITA’ E ALLERGOLOGIA PER I LABORATORI ANALISI DELL’AREA VASTA EMILIA CENTRO (AVEC).</t>
  </si>
  <si>
    <t xml:space="preserve">                                                                  NOLEGGIO E ASSISTENZA TECNICA STRUMENTAZIONE E SOFTWARE NON DM/IVD - SCHEDA 3</t>
  </si>
  <si>
    <t xml:space="preserve">                                                                      OFFERTA ECONOMICA</t>
  </si>
  <si>
    <t>LA SOMMA DI NOLEGGIO E ASSISTENZA NON PUO' SUPERARE IL 30% DELLA FORNITURA TOTALE</t>
  </si>
  <si>
    <t>Base d'asta (6 anni) non superabile SISTEMI PER ALLERGOLOGIA E AUTOIMMUNITA'  Lotto 3 - Sistemi immunometrici IVA esclusa</t>
  </si>
  <si>
    <t>MAX CANONI BOLOGNA</t>
  </si>
  <si>
    <t>MAX CANONI FERRARA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</si>
</sst>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&quot; € &quot;#,##0.00\ ;&quot;-€ &quot;#,##0.00\ ;&quot; € -&quot;#\ ;@\ "/>
    <numFmt numFmtId="166" formatCode="#,##0.00\ [$€]\ ;\-#,##0.00\ [$€]\ ;&quot; -&quot;00\ [$€]\ ;@\ "/>
    <numFmt numFmtId="167" formatCode="#,##0.00\ &quot;€&quot;"/>
    <numFmt numFmtId="168" formatCode="&quot;€ &quot;#,##0.00"/>
    <numFmt numFmtId="169" formatCode="_-* #,##0\ _€_-;\-* #,##0\ _€_-;_-* &quot;-&quot;??\ _€_-;_-@_-"/>
    <numFmt numFmtId="170" formatCode="_-* #,##0.00\ [$€-410]_-;\-* #,##0.00\ [$€-410]_-;_-* &quot;-&quot;??\ [$€-410]_-;_-@_-"/>
  </numFmts>
  <fonts count="44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2"/>
      <color indexed="8"/>
      <name val="Cambria"/>
      <family val="1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1"/>
      <color rgb="FF000000"/>
      <name val="Calibri"/>
      <family val="2"/>
      <charset val="1"/>
    </font>
    <font>
      <sz val="11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sz val="11"/>
      <name val="Cambria"/>
      <family val="1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</fills>
  <borders count="3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2" fillId="6" borderId="0" applyBorder="0" applyProtection="0"/>
    <xf numFmtId="165" fontId="21" fillId="0" borderId="0" applyBorder="0" applyProtection="0"/>
    <xf numFmtId="0" fontId="4" fillId="0" borderId="0" applyBorder="0" applyProtection="0"/>
    <xf numFmtId="0" fontId="5" fillId="7" borderId="0" applyBorder="0" applyProtection="0"/>
    <xf numFmtId="0" fontId="6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21" fillId="0" borderId="0" applyBorder="0" applyProtection="0"/>
    <xf numFmtId="0" fontId="21" fillId="0" borderId="0" applyBorder="0" applyProtection="0"/>
    <xf numFmtId="166" fontId="21" fillId="0" borderId="0" applyBorder="0" applyProtection="0"/>
    <xf numFmtId="0" fontId="3" fillId="0" borderId="0" applyBorder="0" applyProtection="0"/>
    <xf numFmtId="9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0" fontId="39" fillId="0" borderId="0"/>
    <xf numFmtId="0" fontId="40" fillId="0" borderId="0"/>
    <xf numFmtId="0" fontId="25" fillId="0" borderId="0"/>
    <xf numFmtId="164" fontId="39" fillId="0" borderId="0" applyFont="0" applyFill="0" applyBorder="0" applyAlignment="0" applyProtection="0"/>
  </cellStyleXfs>
  <cellXfs count="174">
    <xf numFmtId="0" fontId="0" fillId="0" borderId="0" xfId="0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7" fillId="0" borderId="0" xfId="0" applyFont="1"/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16" fillId="0" borderId="2" xfId="0" applyFont="1" applyBorder="1"/>
    <xf numFmtId="3" fontId="0" fillId="0" borderId="2" xfId="0" applyNumberFormat="1" applyBorder="1"/>
    <xf numFmtId="0" fontId="18" fillId="0" borderId="2" xfId="0" applyFont="1" applyBorder="1" applyAlignment="1">
      <alignment vertical="center" wrapText="1"/>
    </xf>
    <xf numFmtId="49" fontId="19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22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166" fontId="21" fillId="0" borderId="2" xfId="17" applyBorder="1"/>
    <xf numFmtId="0" fontId="26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7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49" fontId="31" fillId="0" borderId="0" xfId="0" applyNumberFormat="1" applyFont="1" applyAlignment="1">
      <alignment horizontal="left" vertical="center" wrapText="1"/>
    </xf>
    <xf numFmtId="3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68" fontId="23" fillId="0" borderId="0" xfId="0" applyNumberFormat="1" applyFont="1" applyAlignment="1">
      <alignment horizontal="center" vertical="center" wrapText="1"/>
    </xf>
    <xf numFmtId="0" fontId="29" fillId="13" borderId="8" xfId="0" applyFont="1" applyFill="1" applyBorder="1" applyAlignment="1">
      <alignment vertical="top"/>
    </xf>
    <xf numFmtId="0" fontId="0" fillId="13" borderId="8" xfId="0" applyFill="1" applyBorder="1" applyAlignment="1">
      <alignment vertical="top"/>
    </xf>
    <xf numFmtId="0" fontId="0" fillId="13" borderId="0" xfId="0" applyFill="1"/>
    <xf numFmtId="167" fontId="30" fillId="0" borderId="2" xfId="0" applyNumberFormat="1" applyFont="1" applyBorder="1" applyAlignment="1" applyProtection="1">
      <alignment vertical="center"/>
      <protection locked="0"/>
    </xf>
    <xf numFmtId="0" fontId="32" fillId="0" borderId="0" xfId="0" applyFont="1" applyAlignment="1">
      <alignment wrapText="1"/>
    </xf>
    <xf numFmtId="0" fontId="33" fillId="0" borderId="0" xfId="0" applyFont="1"/>
    <xf numFmtId="0" fontId="34" fillId="0" borderId="0" xfId="0" applyFont="1"/>
    <xf numFmtId="0" fontId="33" fillId="14" borderId="2" xfId="0" applyFont="1" applyFill="1" applyBorder="1" applyAlignment="1">
      <alignment wrapText="1"/>
    </xf>
    <xf numFmtId="0" fontId="33" fillId="14" borderId="2" xfId="0" applyFont="1" applyFill="1" applyBorder="1"/>
    <xf numFmtId="0" fontId="33" fillId="12" borderId="2" xfId="0" applyFont="1" applyFill="1" applyBorder="1" applyAlignment="1">
      <alignment wrapText="1"/>
    </xf>
    <xf numFmtId="167" fontId="33" fillId="12" borderId="2" xfId="0" applyNumberFormat="1" applyFont="1" applyFill="1" applyBorder="1"/>
    <xf numFmtId="0" fontId="33" fillId="0" borderId="0" xfId="0" applyFont="1" applyAlignment="1">
      <alignment wrapText="1"/>
    </xf>
    <xf numFmtId="0" fontId="33" fillId="13" borderId="0" xfId="0" applyFont="1" applyFill="1"/>
    <xf numFmtId="0" fontId="33" fillId="12" borderId="2" xfId="0" applyFont="1" applyFill="1" applyBorder="1" applyAlignment="1">
      <alignment horizontal="center" wrapText="1"/>
    </xf>
    <xf numFmtId="0" fontId="33" fillId="13" borderId="0" xfId="0" applyFont="1" applyFill="1" applyAlignment="1">
      <alignment horizontal="center" wrapText="1"/>
    </xf>
    <xf numFmtId="167" fontId="33" fillId="13" borderId="0" xfId="0" applyNumberFormat="1" applyFont="1" applyFill="1"/>
    <xf numFmtId="167" fontId="35" fillId="13" borderId="0" xfId="0" applyNumberFormat="1" applyFont="1" applyFill="1"/>
    <xf numFmtId="0" fontId="32" fillId="13" borderId="0" xfId="0" applyFont="1" applyFill="1" applyAlignment="1">
      <alignment horizontal="right" wrapText="1"/>
    </xf>
    <xf numFmtId="9" fontId="33" fillId="13" borderId="0" xfId="19" applyFont="1" applyFill="1" applyBorder="1"/>
    <xf numFmtId="0" fontId="33" fillId="12" borderId="2" xfId="0" applyFont="1" applyFill="1" applyBorder="1"/>
    <xf numFmtId="167" fontId="33" fillId="0" borderId="0" xfId="0" applyNumberFormat="1" applyFont="1"/>
    <xf numFmtId="0" fontId="33" fillId="12" borderId="5" xfId="0" applyFont="1" applyFill="1" applyBorder="1" applyAlignment="1">
      <alignment wrapText="1"/>
    </xf>
    <xf numFmtId="167" fontId="33" fillId="12" borderId="5" xfId="0" applyNumberFormat="1" applyFont="1" applyFill="1" applyBorder="1"/>
    <xf numFmtId="0" fontId="32" fillId="12" borderId="4" xfId="0" applyFont="1" applyFill="1" applyBorder="1" applyAlignment="1">
      <alignment vertical="center" wrapText="1"/>
    </xf>
    <xf numFmtId="167" fontId="35" fillId="12" borderId="16" xfId="0" applyNumberFormat="1" applyFont="1" applyFill="1" applyBorder="1"/>
    <xf numFmtId="167" fontId="32" fillId="12" borderId="11" xfId="0" applyNumberFormat="1" applyFont="1" applyFill="1" applyBorder="1"/>
    <xf numFmtId="0" fontId="32" fillId="12" borderId="9" xfId="0" applyFont="1" applyFill="1" applyBorder="1" applyAlignment="1">
      <alignment vertical="center" wrapText="1"/>
    </xf>
    <xf numFmtId="0" fontId="32" fillId="0" borderId="0" xfId="0" applyFont="1"/>
    <xf numFmtId="167" fontId="24" fillId="11" borderId="2" xfId="0" applyNumberFormat="1" applyFont="1" applyFill="1" applyBorder="1"/>
    <xf numFmtId="167" fontId="24" fillId="0" borderId="0" xfId="0" applyNumberFormat="1" applyFont="1"/>
    <xf numFmtId="0" fontId="33" fillId="13" borderId="21" xfId="0" applyFont="1" applyFill="1" applyBorder="1"/>
    <xf numFmtId="169" fontId="19" fillId="0" borderId="2" xfId="21" applyNumberFormat="1" applyFont="1" applyFill="1" applyBorder="1" applyAlignment="1" applyProtection="1">
      <alignment vertical="center" wrapText="1"/>
    </xf>
    <xf numFmtId="170" fontId="20" fillId="0" borderId="2" xfId="0" applyNumberFormat="1" applyFont="1" applyBorder="1" applyAlignment="1">
      <alignment vertical="center" wrapText="1"/>
    </xf>
    <xf numFmtId="0" fontId="11" fillId="16" borderId="0" xfId="0" applyFont="1" applyFill="1" applyAlignment="1">
      <alignment horizontal="center" wrapText="1"/>
    </xf>
    <xf numFmtId="0" fontId="12" fillId="13" borderId="0" xfId="0" applyFont="1" applyFill="1" applyAlignment="1">
      <alignment wrapText="1"/>
    </xf>
    <xf numFmtId="49" fontId="19" fillId="0" borderId="20" xfId="0" applyNumberFormat="1" applyFont="1" applyBorder="1" applyAlignment="1">
      <alignment vertical="center" wrapText="1"/>
    </xf>
    <xf numFmtId="49" fontId="20" fillId="0" borderId="20" xfId="0" applyNumberFormat="1" applyFont="1" applyBorder="1" applyAlignment="1">
      <alignment vertical="center" wrapText="1"/>
    </xf>
    <xf numFmtId="0" fontId="0" fillId="0" borderId="20" xfId="0" applyBorder="1" applyAlignment="1">
      <alignment vertical="top"/>
    </xf>
    <xf numFmtId="49" fontId="37" fillId="0" borderId="2" xfId="0" applyNumberFormat="1" applyFont="1" applyBorder="1" applyAlignment="1">
      <alignment vertical="center" wrapText="1"/>
    </xf>
    <xf numFmtId="169" fontId="1" fillId="0" borderId="2" xfId="0" applyNumberFormat="1" applyFont="1" applyBorder="1"/>
    <xf numFmtId="0" fontId="33" fillId="13" borderId="0" xfId="0" applyFont="1" applyFill="1" applyAlignment="1">
      <alignment vertical="center" wrapText="1"/>
    </xf>
    <xf numFmtId="0" fontId="33" fillId="13" borderId="0" xfId="0" applyFont="1" applyFill="1" applyAlignment="1">
      <alignment wrapText="1"/>
    </xf>
    <xf numFmtId="167" fontId="34" fillId="15" borderId="3" xfId="0" applyNumberFormat="1" applyFont="1" applyFill="1" applyBorder="1"/>
    <xf numFmtId="0" fontId="34" fillId="15" borderId="12" xfId="0" applyFont="1" applyFill="1" applyBorder="1" applyAlignment="1">
      <alignment horizontal="center" wrapText="1"/>
    </xf>
    <xf numFmtId="0" fontId="33" fillId="15" borderId="23" xfId="0" applyFont="1" applyFill="1" applyBorder="1" applyAlignment="1">
      <alignment wrapText="1"/>
    </xf>
    <xf numFmtId="0" fontId="33" fillId="15" borderId="10" xfId="0" applyFont="1" applyFill="1" applyBorder="1" applyAlignment="1">
      <alignment wrapText="1"/>
    </xf>
    <xf numFmtId="0" fontId="38" fillId="15" borderId="17" xfId="0" applyFont="1" applyFill="1" applyBorder="1" applyAlignment="1">
      <alignment vertical="center" wrapText="1"/>
    </xf>
    <xf numFmtId="169" fontId="20" fillId="0" borderId="2" xfId="21" applyNumberFormat="1" applyFont="1" applyFill="1" applyBorder="1" applyAlignment="1" applyProtection="1">
      <alignment vertical="center" wrapText="1"/>
    </xf>
    <xf numFmtId="0" fontId="0" fillId="0" borderId="24" xfId="0" applyBorder="1"/>
    <xf numFmtId="49" fontId="37" fillId="0" borderId="24" xfId="0" applyNumberFormat="1" applyFont="1" applyBorder="1" applyAlignment="1">
      <alignment vertical="center" wrapText="1"/>
    </xf>
    <xf numFmtId="169" fontId="19" fillId="0" borderId="24" xfId="21" applyNumberFormat="1" applyFont="1" applyFill="1" applyBorder="1" applyAlignment="1" applyProtection="1">
      <alignment vertical="center" wrapText="1"/>
    </xf>
    <xf numFmtId="0" fontId="0" fillId="0" borderId="25" xfId="0" applyBorder="1"/>
    <xf numFmtId="169" fontId="19" fillId="0" borderId="25" xfId="21" applyNumberFormat="1" applyFont="1" applyFill="1" applyBorder="1" applyAlignment="1" applyProtection="1">
      <alignment vertical="center" wrapText="1"/>
    </xf>
    <xf numFmtId="49" fontId="19" fillId="0" borderId="25" xfId="0" applyNumberFormat="1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49" fontId="41" fillId="0" borderId="2" xfId="0" applyNumberFormat="1" applyFont="1" applyBorder="1" applyAlignment="1">
      <alignment vertical="center" wrapText="1"/>
    </xf>
    <xf numFmtId="170" fontId="41" fillId="0" borderId="2" xfId="21" applyNumberFormat="1" applyFont="1" applyFill="1" applyBorder="1" applyAlignment="1" applyProtection="1">
      <alignment vertical="center" wrapText="1"/>
    </xf>
    <xf numFmtId="0" fontId="43" fillId="0" borderId="2" xfId="0" applyFont="1" applyBorder="1" applyAlignment="1">
      <alignment horizontal="center" vertical="center" wrapText="1"/>
    </xf>
    <xf numFmtId="170" fontId="41" fillId="0" borderId="2" xfId="17" applyNumberFormat="1" applyFont="1" applyBorder="1" applyProtection="1"/>
    <xf numFmtId="169" fontId="41" fillId="0" borderId="2" xfId="21" applyNumberFormat="1" applyFont="1" applyFill="1" applyBorder="1" applyAlignment="1" applyProtection="1">
      <alignment horizontal="right" vertical="center" wrapText="1"/>
    </xf>
    <xf numFmtId="169" fontId="42" fillId="0" borderId="2" xfId="0" applyNumberFormat="1" applyFont="1" applyBorder="1" applyAlignment="1">
      <alignment horizontal="right"/>
    </xf>
    <xf numFmtId="170" fontId="20" fillId="0" borderId="2" xfId="21" applyNumberFormat="1" applyFont="1" applyFill="1" applyBorder="1" applyAlignment="1" applyProtection="1">
      <alignment vertical="center" wrapText="1"/>
    </xf>
    <xf numFmtId="170" fontId="42" fillId="10" borderId="2" xfId="0" applyNumberFormat="1" applyFont="1" applyFill="1" applyBorder="1"/>
    <xf numFmtId="170" fontId="1" fillId="10" borderId="2" xfId="0" applyNumberFormat="1" applyFont="1" applyFill="1" applyBorder="1"/>
    <xf numFmtId="0" fontId="32" fillId="9" borderId="21" xfId="0" applyFont="1" applyFill="1" applyBorder="1" applyAlignment="1">
      <alignment horizontal="center" wrapText="1"/>
    </xf>
    <xf numFmtId="0" fontId="32" fillId="9" borderId="0" xfId="0" applyFont="1" applyFill="1" applyBorder="1" applyAlignment="1">
      <alignment horizontal="center" wrapText="1"/>
    </xf>
    <xf numFmtId="0" fontId="32" fillId="9" borderId="29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0" fillId="10" borderId="27" xfId="0" applyFill="1" applyBorder="1"/>
    <xf numFmtId="0" fontId="0" fillId="10" borderId="28" xfId="0" applyFill="1" applyBorder="1"/>
    <xf numFmtId="0" fontId="0" fillId="10" borderId="0" xfId="0" applyFill="1" applyBorder="1" applyAlignment="1">
      <alignment wrapText="1"/>
    </xf>
    <xf numFmtId="0" fontId="0" fillId="10" borderId="0" xfId="0" applyFill="1" applyBorder="1"/>
    <xf numFmtId="0" fontId="0" fillId="10" borderId="29" xfId="0" applyFill="1" applyBorder="1"/>
    <xf numFmtId="0" fontId="0" fillId="10" borderId="0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12" fillId="10" borderId="31" xfId="0" applyFont="1" applyFill="1" applyBorder="1" applyAlignment="1">
      <alignment wrapText="1"/>
    </xf>
    <xf numFmtId="0" fontId="0" fillId="10" borderId="31" xfId="0" applyFill="1" applyBorder="1"/>
    <xf numFmtId="0" fontId="0" fillId="10" borderId="32" xfId="0" applyFill="1" applyBorder="1"/>
    <xf numFmtId="0" fontId="0" fillId="10" borderId="29" xfId="0" applyFill="1" applyBorder="1" applyAlignment="1">
      <alignment wrapText="1"/>
    </xf>
    <xf numFmtId="0" fontId="11" fillId="17" borderId="21" xfId="0" applyFont="1" applyFill="1" applyBorder="1" applyAlignment="1">
      <alignment horizontal="center" wrapText="1"/>
    </xf>
    <xf numFmtId="0" fontId="11" fillId="17" borderId="0" xfId="0" applyFont="1" applyFill="1" applyBorder="1" applyAlignment="1">
      <alignment horizontal="center" wrapText="1"/>
    </xf>
    <xf numFmtId="0" fontId="0" fillId="10" borderId="32" xfId="0" applyFill="1" applyBorder="1" applyAlignment="1">
      <alignment wrapText="1"/>
    </xf>
    <xf numFmtId="167" fontId="33" fillId="12" borderId="2" xfId="0" applyNumberFormat="1" applyFont="1" applyFill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vertical="center"/>
    </xf>
    <xf numFmtId="0" fontId="33" fillId="12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67" fontId="33" fillId="0" borderId="25" xfId="0" applyNumberFormat="1" applyFont="1" applyBorder="1" applyAlignment="1">
      <alignment horizontal="center" vertical="center"/>
    </xf>
    <xf numFmtId="167" fontId="35" fillId="12" borderId="4" xfId="0" applyNumberFormat="1" applyFont="1" applyFill="1" applyBorder="1" applyAlignment="1">
      <alignment horizontal="center"/>
    </xf>
    <xf numFmtId="167" fontId="35" fillId="12" borderId="14" xfId="0" applyNumberFormat="1" applyFont="1" applyFill="1" applyBorder="1" applyAlignment="1">
      <alignment horizontal="center"/>
    </xf>
    <xf numFmtId="167" fontId="35" fillId="12" borderId="15" xfId="0" applyNumberFormat="1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 vertical="center"/>
    </xf>
    <xf numFmtId="167" fontId="32" fillId="15" borderId="4" xfId="0" applyNumberFormat="1" applyFont="1" applyFill="1" applyBorder="1" applyAlignment="1">
      <alignment horizontal="center" vertical="center" wrapText="1"/>
    </xf>
    <xf numFmtId="167" fontId="32" fillId="15" borderId="14" xfId="0" applyNumberFormat="1" applyFont="1" applyFill="1" applyBorder="1" applyAlignment="1">
      <alignment horizontal="center" vertical="center" wrapText="1"/>
    </xf>
    <xf numFmtId="167" fontId="32" fillId="15" borderId="15" xfId="0" applyNumberFormat="1" applyFont="1" applyFill="1" applyBorder="1" applyAlignment="1">
      <alignment horizontal="center" vertical="center" wrapText="1"/>
    </xf>
    <xf numFmtId="9" fontId="33" fillId="15" borderId="13" xfId="19" applyFont="1" applyFill="1" applyBorder="1" applyAlignment="1">
      <alignment horizontal="center"/>
    </xf>
    <xf numFmtId="9" fontId="33" fillId="15" borderId="14" xfId="19" applyFont="1" applyFill="1" applyBorder="1" applyAlignment="1">
      <alignment horizontal="center"/>
    </xf>
    <xf numFmtId="9" fontId="33" fillId="15" borderId="15" xfId="19" applyFont="1" applyFill="1" applyBorder="1" applyAlignment="1">
      <alignment horizontal="center"/>
    </xf>
    <xf numFmtId="0" fontId="32" fillId="9" borderId="26" xfId="0" applyFont="1" applyFill="1" applyBorder="1" applyAlignment="1">
      <alignment horizontal="center" vertical="center" wrapText="1"/>
    </xf>
    <xf numFmtId="0" fontId="32" fillId="9" borderId="27" xfId="0" applyFont="1" applyFill="1" applyBorder="1" applyAlignment="1">
      <alignment horizontal="center" vertical="center" wrapText="1"/>
    </xf>
    <xf numFmtId="0" fontId="32" fillId="9" borderId="28" xfId="0" applyFont="1" applyFill="1" applyBorder="1" applyAlignment="1">
      <alignment horizontal="center" vertical="center" wrapText="1"/>
    </xf>
    <xf numFmtId="0" fontId="32" fillId="9" borderId="21" xfId="0" applyFont="1" applyFill="1" applyBorder="1" applyAlignment="1">
      <alignment horizontal="center" wrapText="1"/>
    </xf>
    <xf numFmtId="0" fontId="32" fillId="9" borderId="0" xfId="0" applyFont="1" applyFill="1" applyBorder="1" applyAlignment="1">
      <alignment horizontal="center" wrapText="1"/>
    </xf>
    <xf numFmtId="0" fontId="32" fillId="9" borderId="29" xfId="0" applyFont="1" applyFill="1" applyBorder="1" applyAlignment="1">
      <alignment horizontal="center" wrapText="1"/>
    </xf>
    <xf numFmtId="0" fontId="32" fillId="9" borderId="30" xfId="0" applyFont="1" applyFill="1" applyBorder="1" applyAlignment="1">
      <alignment horizontal="center" wrapText="1"/>
    </xf>
    <xf numFmtId="0" fontId="32" fillId="9" borderId="31" xfId="0" applyFont="1" applyFill="1" applyBorder="1" applyAlignment="1">
      <alignment horizontal="center" wrapText="1"/>
    </xf>
    <xf numFmtId="0" fontId="32" fillId="9" borderId="32" xfId="0" applyFont="1" applyFill="1" applyBorder="1" applyAlignment="1">
      <alignment horizontal="center" wrapText="1"/>
    </xf>
    <xf numFmtId="0" fontId="32" fillId="12" borderId="2" xfId="0" applyFont="1" applyFill="1" applyBorder="1" applyAlignment="1">
      <alignment horizontal="center" vertical="center" wrapText="1"/>
    </xf>
    <xf numFmtId="0" fontId="33" fillId="12" borderId="2" xfId="0" applyFont="1" applyFill="1" applyBorder="1" applyAlignment="1">
      <alignment horizontal="center"/>
    </xf>
    <xf numFmtId="0" fontId="33" fillId="13" borderId="0" xfId="0" applyFont="1" applyFill="1" applyAlignment="1">
      <alignment horizontal="center"/>
    </xf>
    <xf numFmtId="0" fontId="32" fillId="15" borderId="4" xfId="0" applyFont="1" applyFill="1" applyBorder="1" applyAlignment="1">
      <alignment horizontal="center" wrapText="1"/>
    </xf>
    <xf numFmtId="0" fontId="32" fillId="15" borderId="15" xfId="0" applyFont="1" applyFill="1" applyBorder="1" applyAlignment="1">
      <alignment horizontal="center" wrapText="1"/>
    </xf>
    <xf numFmtId="0" fontId="32" fillId="15" borderId="18" xfId="0" applyFont="1" applyFill="1" applyBorder="1" applyAlignment="1">
      <alignment horizontal="center" wrapText="1"/>
    </xf>
    <xf numFmtId="0" fontId="11" fillId="9" borderId="26" xfId="0" applyFont="1" applyFill="1" applyBorder="1" applyAlignment="1">
      <alignment horizontal="center" wrapText="1"/>
    </xf>
    <xf numFmtId="0" fontId="11" fillId="9" borderId="27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center"/>
    </xf>
    <xf numFmtId="0" fontId="11" fillId="9" borderId="21" xfId="0" applyFont="1" applyFill="1" applyBorder="1" applyAlignment="1">
      <alignment horizontal="center" wrapText="1"/>
    </xf>
    <xf numFmtId="0" fontId="11" fillId="9" borderId="0" xfId="0" applyFont="1" applyFill="1" applyBorder="1" applyAlignment="1">
      <alignment horizontal="center" wrapText="1"/>
    </xf>
    <xf numFmtId="0" fontId="11" fillId="9" borderId="29" xfId="0" applyFont="1" applyFill="1" applyBorder="1" applyAlignment="1">
      <alignment horizontal="center" wrapText="1"/>
    </xf>
    <xf numFmtId="0" fontId="11" fillId="9" borderId="30" xfId="0" applyFont="1" applyFill="1" applyBorder="1" applyAlignment="1">
      <alignment horizontal="center" wrapText="1"/>
    </xf>
    <xf numFmtId="0" fontId="11" fillId="9" borderId="31" xfId="0" applyFont="1" applyFill="1" applyBorder="1" applyAlignment="1">
      <alignment horizontal="center" wrapText="1"/>
    </xf>
    <xf numFmtId="0" fontId="11" fillId="9" borderId="32" xfId="0" applyFont="1" applyFill="1" applyBorder="1" applyAlignment="1">
      <alignment horizontal="center" wrapText="1"/>
    </xf>
    <xf numFmtId="0" fontId="11" fillId="17" borderId="26" xfId="0" applyFont="1" applyFill="1" applyBorder="1" applyAlignment="1">
      <alignment horizontal="center" wrapText="1"/>
    </xf>
    <xf numFmtId="0" fontId="11" fillId="17" borderId="27" xfId="0" applyFont="1" applyFill="1" applyBorder="1" applyAlignment="1">
      <alignment horizontal="center" wrapText="1"/>
    </xf>
    <xf numFmtId="0" fontId="11" fillId="17" borderId="21" xfId="0" applyFont="1" applyFill="1" applyBorder="1" applyAlignment="1">
      <alignment horizontal="center" wrapText="1"/>
    </xf>
    <xf numFmtId="0" fontId="11" fillId="17" borderId="0" xfId="0" applyFont="1" applyFill="1" applyBorder="1" applyAlignment="1">
      <alignment horizontal="center" wrapText="1"/>
    </xf>
    <xf numFmtId="0" fontId="11" fillId="17" borderId="30" xfId="0" applyFont="1" applyFill="1" applyBorder="1" applyAlignment="1">
      <alignment horizontal="center" wrapText="1"/>
    </xf>
    <xf numFmtId="0" fontId="11" fillId="17" borderId="31" xfId="0" applyFont="1" applyFill="1" applyBorder="1" applyAlignment="1">
      <alignment horizontal="center" wrapText="1"/>
    </xf>
    <xf numFmtId="0" fontId="11" fillId="17" borderId="28" xfId="0" applyFont="1" applyFill="1" applyBorder="1" applyAlignment="1">
      <alignment horizontal="center" wrapText="1"/>
    </xf>
    <xf numFmtId="0" fontId="36" fillId="9" borderId="22" xfId="0" applyFont="1" applyFill="1" applyBorder="1" applyAlignment="1">
      <alignment horizontal="center" vertical="center" wrapText="1"/>
    </xf>
    <xf numFmtId="0" fontId="36" fillId="9" borderId="19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7" fillId="10" borderId="21" xfId="0" applyFont="1" applyFill="1" applyBorder="1" applyAlignment="1">
      <alignment horizontal="center" vertical="top"/>
    </xf>
    <xf numFmtId="0" fontId="17" fillId="10" borderId="0" xfId="0" applyFont="1" applyFill="1" applyBorder="1" applyAlignment="1">
      <alignment horizontal="center" vertical="top"/>
    </xf>
    <xf numFmtId="0" fontId="17" fillId="10" borderId="29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</cellXfs>
  <cellStyles count="26">
    <cellStyle name="Accent" xfId="1"/>
    <cellStyle name="Accent 1" xfId="2"/>
    <cellStyle name="Accent 2" xfId="3"/>
    <cellStyle name="Accent 3" xfId="4"/>
    <cellStyle name="Bad" xfId="5"/>
    <cellStyle name="Error" xfId="6"/>
    <cellStyle name="Euro" xfId="7"/>
    <cellStyle name="Excel Built-in Normal" xfId="20"/>
    <cellStyle name="Footnote" xfId="8"/>
    <cellStyle name="Good" xfId="9"/>
    <cellStyle name="Heading 1" xfId="10"/>
    <cellStyle name="Heading 2" xfId="11"/>
    <cellStyle name="Hyperlink" xfId="12"/>
    <cellStyle name="Migliaia" xfId="21" builtinId="3"/>
    <cellStyle name="Migliaia 2" xfId="25"/>
    <cellStyle name="Neutral" xfId="13"/>
    <cellStyle name="Normale" xfId="0" builtinId="0"/>
    <cellStyle name="Normale 2" xfId="23"/>
    <cellStyle name="Normale 3" xfId="24"/>
    <cellStyle name="Normale 4" xfId="22"/>
    <cellStyle name="Note" xfId="14"/>
    <cellStyle name="Percentuale" xfId="19" builtinId="5"/>
    <cellStyle name="Status" xfId="15"/>
    <cellStyle name="Text" xfId="16"/>
    <cellStyle name="Valuta" xfId="17" builtinId="4"/>
    <cellStyle name="Warning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0F4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tabSelected="1" topLeftCell="A4" workbookViewId="0">
      <selection activeCell="G9" sqref="G9"/>
    </sheetView>
  </sheetViews>
  <sheetFormatPr defaultColWidth="9.140625" defaultRowHeight="15.75" x14ac:dyDescent="0.25"/>
  <cols>
    <col min="1" max="1" width="60.7109375" style="40" customWidth="1"/>
    <col min="2" max="2" width="18.5703125" style="40" customWidth="1"/>
    <col min="3" max="3" width="19.28515625" style="40" customWidth="1"/>
    <col min="4" max="4" width="23.5703125" style="40" customWidth="1"/>
    <col min="5" max="5" width="22.85546875" style="40" customWidth="1"/>
    <col min="6" max="6" width="23.7109375" style="40" customWidth="1"/>
    <col min="7" max="7" width="25.140625" style="40" customWidth="1"/>
    <col min="8" max="8" width="19.5703125" style="40" customWidth="1"/>
    <col min="9" max="9" width="20" style="40" customWidth="1"/>
    <col min="10" max="10" width="21.140625" style="40" customWidth="1"/>
    <col min="11" max="16384" width="9.140625" style="40"/>
  </cols>
  <sheetData>
    <row r="1" spans="1:15" ht="24" customHeight="1" x14ac:dyDescent="0.25">
      <c r="A1" s="132" t="s">
        <v>103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39"/>
    </row>
    <row r="2" spans="1:15" ht="24" customHeight="1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39"/>
    </row>
    <row r="3" spans="1:15" ht="24" customHeight="1" x14ac:dyDescent="0.25">
      <c r="A3" s="135" t="s">
        <v>47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  <c r="O3" s="39"/>
    </row>
    <row r="4" spans="1:15" ht="21" customHeight="1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  <c r="O4" s="39"/>
    </row>
    <row r="5" spans="1:15" x14ac:dyDescent="0.25">
      <c r="A5" s="138" t="s">
        <v>76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</row>
    <row r="6" spans="1:15" x14ac:dyDescent="0.25">
      <c r="A6" s="41"/>
    </row>
    <row r="7" spans="1:15" x14ac:dyDescent="0.25">
      <c r="A7" s="42" t="s">
        <v>31</v>
      </c>
      <c r="B7" s="43">
        <v>6</v>
      </c>
    </row>
    <row r="8" spans="1:15" x14ac:dyDescent="0.25">
      <c r="A8" s="42"/>
      <c r="B8" s="43" t="s">
        <v>56</v>
      </c>
      <c r="C8" s="43" t="s">
        <v>57</v>
      </c>
      <c r="D8" s="43" t="s">
        <v>69</v>
      </c>
      <c r="E8" s="43" t="s">
        <v>73</v>
      </c>
      <c r="F8" s="43" t="s">
        <v>108</v>
      </c>
      <c r="G8" s="43" t="s">
        <v>109</v>
      </c>
    </row>
    <row r="9" spans="1:15" s="120" customFormat="1" ht="47.25" x14ac:dyDescent="0.2">
      <c r="A9" s="119" t="s">
        <v>107</v>
      </c>
      <c r="B9" s="117">
        <f>77000*6</f>
        <v>462000</v>
      </c>
      <c r="C9" s="117">
        <f>11000*6</f>
        <v>66000</v>
      </c>
      <c r="D9" s="118">
        <f>B9+C9</f>
        <v>528000</v>
      </c>
      <c r="E9" s="118">
        <f>D9*0.3</f>
        <v>158400</v>
      </c>
      <c r="F9" s="121">
        <f>B9*0.3</f>
        <v>138600</v>
      </c>
      <c r="G9" s="121">
        <f>C9*0.3</f>
        <v>19800</v>
      </c>
      <c r="I9" s="120" t="s">
        <v>46</v>
      </c>
    </row>
    <row r="10" spans="1:15" x14ac:dyDescent="0.25">
      <c r="A10" s="46"/>
      <c r="B10" s="55"/>
      <c r="D10" s="55"/>
    </row>
    <row r="11" spans="1:15" x14ac:dyDescent="0.25">
      <c r="A11" s="46"/>
      <c r="F11" s="47"/>
      <c r="G11" s="47"/>
      <c r="H11" s="47"/>
      <c r="I11" s="47"/>
    </row>
    <row r="12" spans="1:15" x14ac:dyDescent="0.25">
      <c r="A12" s="141" t="s">
        <v>58</v>
      </c>
      <c r="B12" s="142" t="s">
        <v>59</v>
      </c>
      <c r="C12" s="142"/>
      <c r="D12" s="142" t="s">
        <v>60</v>
      </c>
      <c r="E12" s="142"/>
      <c r="F12" s="65"/>
      <c r="G12" s="47"/>
      <c r="H12" s="143"/>
      <c r="I12" s="143"/>
    </row>
    <row r="13" spans="1:15" ht="47.25" x14ac:dyDescent="0.25">
      <c r="A13" s="141"/>
      <c r="B13" s="48" t="s">
        <v>32</v>
      </c>
      <c r="C13" s="48" t="s">
        <v>33</v>
      </c>
      <c r="D13" s="48" t="s">
        <v>32</v>
      </c>
      <c r="E13" s="48" t="s">
        <v>33</v>
      </c>
      <c r="F13" s="49"/>
      <c r="G13" s="49"/>
      <c r="H13" s="49"/>
      <c r="I13" s="49" t="s">
        <v>46</v>
      </c>
    </row>
    <row r="14" spans="1:15" ht="20.25" customHeight="1" x14ac:dyDescent="0.25">
      <c r="A14" s="54" t="s">
        <v>34</v>
      </c>
      <c r="B14" s="45">
        <f>'SCHEDA 4 - PRESTAZIONI'!$E$26</f>
        <v>0</v>
      </c>
      <c r="C14" s="45">
        <f>B14*B$7</f>
        <v>0</v>
      </c>
      <c r="D14" s="45">
        <f>'SCHEDA 4 - PRESTAZIONI'!$G$26</f>
        <v>0</v>
      </c>
      <c r="E14" s="45">
        <f>D14*B$7</f>
        <v>0</v>
      </c>
      <c r="F14" s="50" t="s">
        <v>48</v>
      </c>
      <c r="G14" s="50"/>
      <c r="H14" s="50"/>
      <c r="I14" s="50"/>
    </row>
    <row r="15" spans="1:15" ht="20.25" customHeight="1" x14ac:dyDescent="0.25">
      <c r="A15" s="44" t="s">
        <v>35</v>
      </c>
      <c r="B15" s="45">
        <f>'SCHEDA 2 - NOLEGGIO E AT DM-IVD'!$K$23</f>
        <v>0</v>
      </c>
      <c r="C15" s="45">
        <f>B15*B$7</f>
        <v>0</v>
      </c>
      <c r="D15" s="45">
        <f>'SCHEDA 2 - NOLEGGIO E AT DM-IVD'!$K$26</f>
        <v>0</v>
      </c>
      <c r="E15" s="45">
        <f t="shared" ref="E15:E18" si="0">D15*B$7</f>
        <v>0</v>
      </c>
      <c r="F15" s="50" t="s">
        <v>49</v>
      </c>
      <c r="G15" s="50"/>
      <c r="H15" s="50"/>
      <c r="I15" s="50"/>
    </row>
    <row r="16" spans="1:15" ht="20.25" customHeight="1" x14ac:dyDescent="0.25">
      <c r="A16" s="44" t="s">
        <v>36</v>
      </c>
      <c r="B16" s="45">
        <f>'SCHEDA 2 - NOLEGGIO E AT DM-IVD'!$K$24</f>
        <v>0</v>
      </c>
      <c r="C16" s="45">
        <f>B16*B$7</f>
        <v>0</v>
      </c>
      <c r="D16" s="45">
        <f>'SCHEDA 2 - NOLEGGIO E AT DM-IVD'!$K$27</f>
        <v>0</v>
      </c>
      <c r="E16" s="45">
        <f t="shared" si="0"/>
        <v>0</v>
      </c>
      <c r="F16" s="50" t="s">
        <v>49</v>
      </c>
      <c r="G16" s="50"/>
      <c r="H16" s="50"/>
      <c r="I16" s="50"/>
    </row>
    <row r="17" spans="1:9" ht="20.25" customHeight="1" x14ac:dyDescent="0.25">
      <c r="A17" s="44" t="s">
        <v>37</v>
      </c>
      <c r="B17" s="45">
        <f>'SCHEDA 3 - NOL E AT NON DM-IVD'!K23</f>
        <v>0</v>
      </c>
      <c r="C17" s="45">
        <f>B17*B$7</f>
        <v>0</v>
      </c>
      <c r="D17" s="45">
        <f>'SCHEDA 3 - NOL E AT NON DM-IVD'!K26</f>
        <v>0</v>
      </c>
      <c r="E17" s="45">
        <f t="shared" si="0"/>
        <v>0</v>
      </c>
      <c r="F17" s="50" t="s">
        <v>50</v>
      </c>
      <c r="G17" s="50"/>
      <c r="H17" s="50"/>
      <c r="I17" s="50"/>
    </row>
    <row r="18" spans="1:9" ht="20.25" customHeight="1" thickBot="1" x14ac:dyDescent="0.3">
      <c r="A18" s="56" t="s">
        <v>38</v>
      </c>
      <c r="B18" s="57">
        <f>'SCHEDA 3 - NOL E AT NON DM-IVD'!K24</f>
        <v>0</v>
      </c>
      <c r="C18" s="57">
        <f t="shared" ref="C18" si="1">B18*B$7</f>
        <v>0</v>
      </c>
      <c r="D18" s="57">
        <f>'SCHEDA 3 - NOL E AT NON DM-IVD'!K27</f>
        <v>0</v>
      </c>
      <c r="E18" s="45">
        <f t="shared" si="0"/>
        <v>0</v>
      </c>
      <c r="F18" s="50" t="s">
        <v>50</v>
      </c>
      <c r="G18" s="50"/>
      <c r="H18" s="50"/>
      <c r="I18" s="50"/>
    </row>
    <row r="19" spans="1:9" ht="32.25" customHeight="1" thickBot="1" x14ac:dyDescent="0.3">
      <c r="A19" s="58" t="s">
        <v>75</v>
      </c>
      <c r="B19" s="59" t="s">
        <v>46</v>
      </c>
      <c r="C19" s="60">
        <f>SUM(C14:C18)</f>
        <v>0</v>
      </c>
      <c r="D19" s="59" t="s">
        <v>46</v>
      </c>
      <c r="E19" s="60">
        <f>SUM(E14:E18)</f>
        <v>0</v>
      </c>
      <c r="F19" s="125"/>
      <c r="G19" s="125"/>
      <c r="H19" s="125"/>
      <c r="I19" s="51"/>
    </row>
    <row r="20" spans="1:9" ht="20.25" customHeight="1" thickBot="1" x14ac:dyDescent="0.3">
      <c r="A20" s="61" t="s">
        <v>72</v>
      </c>
      <c r="B20" s="122">
        <f>(C19+E19)</f>
        <v>0</v>
      </c>
      <c r="C20" s="123"/>
      <c r="D20" s="123"/>
      <c r="E20" s="124"/>
      <c r="F20" s="125"/>
      <c r="G20" s="125"/>
      <c r="H20" s="125"/>
      <c r="I20" s="51"/>
    </row>
    <row r="21" spans="1:9" ht="46.5" customHeight="1" thickBot="1" x14ac:dyDescent="0.3">
      <c r="A21" s="144" t="s">
        <v>101</v>
      </c>
      <c r="B21" s="145"/>
      <c r="C21" s="126">
        <f>SUM(C15:C18)+SUM(E15:E18)</f>
        <v>0</v>
      </c>
      <c r="D21" s="127"/>
      <c r="E21" s="128"/>
      <c r="F21" s="126" t="s">
        <v>106</v>
      </c>
      <c r="G21" s="127"/>
      <c r="H21" s="128"/>
      <c r="I21" s="51"/>
    </row>
    <row r="22" spans="1:9" s="47" customFormat="1" ht="20.25" customHeight="1" thickBot="1" x14ac:dyDescent="0.3">
      <c r="A22" s="144" t="s">
        <v>42</v>
      </c>
      <c r="B22" s="146"/>
      <c r="C22" s="129" t="s">
        <v>51</v>
      </c>
      <c r="D22" s="130"/>
      <c r="E22" s="131"/>
      <c r="F22" s="126" t="s">
        <v>15</v>
      </c>
      <c r="G22" s="127"/>
      <c r="H22" s="128"/>
      <c r="I22" s="51"/>
    </row>
    <row r="23" spans="1:9" s="47" customFormat="1" ht="20.25" customHeight="1" thickBot="1" x14ac:dyDescent="0.3">
      <c r="A23" s="52"/>
      <c r="B23" s="53"/>
      <c r="C23" s="50"/>
      <c r="D23" s="53"/>
      <c r="E23" s="50"/>
      <c r="F23" s="51"/>
      <c r="G23" s="51"/>
      <c r="H23" s="51"/>
      <c r="I23" s="51"/>
    </row>
    <row r="24" spans="1:9" s="47" customFormat="1" ht="78" customHeight="1" x14ac:dyDescent="0.25">
      <c r="A24" s="77">
        <f>C21</f>
        <v>0</v>
      </c>
      <c r="B24" s="81" t="s">
        <v>53</v>
      </c>
      <c r="C24" s="81" t="s">
        <v>18</v>
      </c>
      <c r="D24" s="81" t="s">
        <v>16</v>
      </c>
      <c r="E24" s="75"/>
      <c r="F24" s="75"/>
      <c r="G24" s="75"/>
      <c r="H24" s="40"/>
      <c r="I24" s="51"/>
    </row>
    <row r="25" spans="1:9" ht="35.25" customHeight="1" thickBot="1" x14ac:dyDescent="0.3">
      <c r="A25" s="78" t="s">
        <v>52</v>
      </c>
      <c r="B25" s="79" t="s">
        <v>51</v>
      </c>
      <c r="C25" s="79" t="s">
        <v>51</v>
      </c>
      <c r="D25" s="80" t="s">
        <v>15</v>
      </c>
      <c r="E25" s="76"/>
      <c r="F25" s="76"/>
      <c r="G25" s="76"/>
      <c r="I25" s="51"/>
    </row>
    <row r="26" spans="1:9" ht="20.25" customHeight="1" x14ac:dyDescent="0.25">
      <c r="A26" s="52"/>
      <c r="B26" s="53"/>
      <c r="C26" s="50"/>
      <c r="D26" s="53"/>
      <c r="E26" s="50"/>
      <c r="F26" s="51"/>
      <c r="G26" s="51"/>
      <c r="H26" s="51"/>
      <c r="I26" s="47"/>
    </row>
    <row r="27" spans="1:9" s="62" customFormat="1" x14ac:dyDescent="0.25">
      <c r="A27" s="41"/>
      <c r="B27" s="40"/>
      <c r="C27" s="40"/>
      <c r="D27" s="40"/>
      <c r="E27" s="40"/>
      <c r="F27" s="40"/>
      <c r="G27" s="40"/>
    </row>
    <row r="28" spans="1:9" x14ac:dyDescent="0.25">
      <c r="A28" s="41"/>
    </row>
    <row r="29" spans="1:9" x14ac:dyDescent="0.25">
      <c r="A29" s="41"/>
    </row>
    <row r="30" spans="1:9" x14ac:dyDescent="0.25">
      <c r="A30" s="41"/>
    </row>
    <row r="31" spans="1:9" x14ac:dyDescent="0.25">
      <c r="A31" s="41"/>
    </row>
    <row r="32" spans="1:9" x14ac:dyDescent="0.25">
      <c r="A32" s="41"/>
    </row>
    <row r="33" spans="1:8" x14ac:dyDescent="0.25">
      <c r="A33" s="41"/>
      <c r="B33" s="46"/>
      <c r="C33" s="46"/>
      <c r="D33" s="46"/>
      <c r="E33" s="46"/>
      <c r="F33" s="46"/>
      <c r="G33" s="46"/>
      <c r="H33" s="46"/>
    </row>
    <row r="34" spans="1:8" x14ac:dyDescent="0.25">
      <c r="A34" s="41"/>
      <c r="B34" s="46"/>
      <c r="C34" s="46"/>
      <c r="D34" s="46"/>
      <c r="E34" s="46"/>
      <c r="F34" s="46"/>
      <c r="G34" s="46"/>
    </row>
    <row r="35" spans="1:8" x14ac:dyDescent="0.25">
      <c r="A35" s="41"/>
      <c r="B35" s="46"/>
      <c r="C35" s="46"/>
      <c r="D35" s="46"/>
      <c r="E35" s="46"/>
      <c r="F35" s="46"/>
      <c r="G35" s="46"/>
    </row>
    <row r="36" spans="1:8" x14ac:dyDescent="0.25">
      <c r="A36" s="41"/>
    </row>
    <row r="37" spans="1:8" x14ac:dyDescent="0.25">
      <c r="A37" s="41"/>
    </row>
    <row r="38" spans="1:8" x14ac:dyDescent="0.25">
      <c r="A38" s="41"/>
    </row>
    <row r="39" spans="1:8" x14ac:dyDescent="0.25">
      <c r="A39" s="41"/>
    </row>
    <row r="40" spans="1:8" x14ac:dyDescent="0.25">
      <c r="A40" s="41"/>
    </row>
    <row r="41" spans="1:8" x14ac:dyDescent="0.25">
      <c r="A41" s="41"/>
    </row>
    <row r="42" spans="1:8" x14ac:dyDescent="0.25">
      <c r="A42" s="41"/>
    </row>
    <row r="43" spans="1:8" x14ac:dyDescent="0.25">
      <c r="A43" s="41"/>
    </row>
    <row r="44" spans="1:8" x14ac:dyDescent="0.25">
      <c r="A44" s="41"/>
    </row>
    <row r="45" spans="1:8" x14ac:dyDescent="0.25">
      <c r="A45" s="41"/>
    </row>
    <row r="46" spans="1:8" x14ac:dyDescent="0.25">
      <c r="A46" s="41"/>
    </row>
    <row r="47" spans="1:8" x14ac:dyDescent="0.25">
      <c r="A47" s="41"/>
    </row>
    <row r="48" spans="1:8" x14ac:dyDescent="0.25">
      <c r="A48" s="41"/>
    </row>
    <row r="49" spans="1:1" x14ac:dyDescent="0.25">
      <c r="A49" s="41"/>
    </row>
    <row r="50" spans="1:1" x14ac:dyDescent="0.25">
      <c r="A50" s="41"/>
    </row>
    <row r="51" spans="1:1" x14ac:dyDescent="0.25">
      <c r="A51" s="41"/>
    </row>
    <row r="52" spans="1:1" x14ac:dyDescent="0.25">
      <c r="A52" s="41"/>
    </row>
    <row r="53" spans="1:1" x14ac:dyDescent="0.25">
      <c r="A53" s="41"/>
    </row>
    <row r="54" spans="1:1" x14ac:dyDescent="0.25">
      <c r="A54" s="41"/>
    </row>
    <row r="55" spans="1:1" x14ac:dyDescent="0.25">
      <c r="A55" s="41"/>
    </row>
    <row r="56" spans="1:1" x14ac:dyDescent="0.25">
      <c r="A56" s="41"/>
    </row>
    <row r="57" spans="1:1" x14ac:dyDescent="0.25">
      <c r="A57" s="41"/>
    </row>
    <row r="58" spans="1:1" x14ac:dyDescent="0.25">
      <c r="A58" s="41"/>
    </row>
    <row r="59" spans="1:1" x14ac:dyDescent="0.25">
      <c r="A59" s="41"/>
    </row>
    <row r="60" spans="1:1" x14ac:dyDescent="0.25">
      <c r="A60" s="41"/>
    </row>
    <row r="61" spans="1:1" x14ac:dyDescent="0.25">
      <c r="A61" s="41"/>
    </row>
    <row r="62" spans="1:1" x14ac:dyDescent="0.25">
      <c r="A62" s="41"/>
    </row>
    <row r="63" spans="1:1" x14ac:dyDescent="0.25">
      <c r="A63" s="41"/>
    </row>
    <row r="64" spans="1:1" x14ac:dyDescent="0.25">
      <c r="A64" s="41"/>
    </row>
    <row r="65" spans="1:1" x14ac:dyDescent="0.25">
      <c r="A65" s="41"/>
    </row>
    <row r="66" spans="1:1" x14ac:dyDescent="0.25">
      <c r="A66" s="41"/>
    </row>
    <row r="67" spans="1:1" x14ac:dyDescent="0.25">
      <c r="A67" s="41"/>
    </row>
    <row r="68" spans="1:1" x14ac:dyDescent="0.25">
      <c r="A68" s="41"/>
    </row>
    <row r="69" spans="1:1" x14ac:dyDescent="0.25">
      <c r="A69" s="41"/>
    </row>
    <row r="70" spans="1:1" x14ac:dyDescent="0.25">
      <c r="A70" s="41"/>
    </row>
    <row r="71" spans="1:1" x14ac:dyDescent="0.25">
      <c r="A71" s="41"/>
    </row>
    <row r="72" spans="1:1" x14ac:dyDescent="0.25">
      <c r="A72" s="41"/>
    </row>
    <row r="73" spans="1:1" x14ac:dyDescent="0.25">
      <c r="A73" s="41"/>
    </row>
    <row r="74" spans="1:1" x14ac:dyDescent="0.25">
      <c r="A74" s="41"/>
    </row>
    <row r="75" spans="1:1" x14ac:dyDescent="0.25">
      <c r="A75" s="41"/>
    </row>
    <row r="76" spans="1:1" x14ac:dyDescent="0.25">
      <c r="A76" s="41"/>
    </row>
    <row r="77" spans="1:1" x14ac:dyDescent="0.25">
      <c r="A77" s="41"/>
    </row>
    <row r="78" spans="1:1" x14ac:dyDescent="0.25">
      <c r="A78" s="41"/>
    </row>
    <row r="79" spans="1:1" x14ac:dyDescent="0.25">
      <c r="A79" s="41"/>
    </row>
    <row r="80" spans="1:1" x14ac:dyDescent="0.25">
      <c r="A80" s="41"/>
    </row>
    <row r="81" spans="1:1" x14ac:dyDescent="0.25">
      <c r="A81" s="41"/>
    </row>
    <row r="82" spans="1:1" x14ac:dyDescent="0.25">
      <c r="A82" s="41"/>
    </row>
    <row r="83" spans="1:1" x14ac:dyDescent="0.25">
      <c r="A83" s="41"/>
    </row>
    <row r="84" spans="1:1" x14ac:dyDescent="0.25">
      <c r="A84" s="41"/>
    </row>
    <row r="85" spans="1:1" x14ac:dyDescent="0.25">
      <c r="A85" s="41"/>
    </row>
    <row r="86" spans="1:1" x14ac:dyDescent="0.25">
      <c r="A86" s="41"/>
    </row>
    <row r="87" spans="1:1" x14ac:dyDescent="0.25">
      <c r="A87" s="41"/>
    </row>
    <row r="88" spans="1:1" x14ac:dyDescent="0.25">
      <c r="A88" s="41"/>
    </row>
    <row r="89" spans="1:1" x14ac:dyDescent="0.25">
      <c r="A89" s="41"/>
    </row>
    <row r="90" spans="1:1" x14ac:dyDescent="0.25">
      <c r="A90" s="41"/>
    </row>
    <row r="91" spans="1:1" x14ac:dyDescent="0.25">
      <c r="A91" s="41"/>
    </row>
    <row r="92" spans="1:1" x14ac:dyDescent="0.25">
      <c r="A92" s="41"/>
    </row>
    <row r="93" spans="1:1" x14ac:dyDescent="0.25">
      <c r="A93" s="41"/>
    </row>
    <row r="94" spans="1:1" x14ac:dyDescent="0.25">
      <c r="A94" s="41"/>
    </row>
    <row r="95" spans="1:1" x14ac:dyDescent="0.25">
      <c r="A95" s="41"/>
    </row>
    <row r="96" spans="1:1" x14ac:dyDescent="0.25">
      <c r="A96" s="41"/>
    </row>
    <row r="97" spans="1:1" x14ac:dyDescent="0.25">
      <c r="A97" s="41"/>
    </row>
    <row r="98" spans="1:1" x14ac:dyDescent="0.25">
      <c r="A98" s="41"/>
    </row>
    <row r="99" spans="1:1" x14ac:dyDescent="0.25">
      <c r="A99" s="41"/>
    </row>
    <row r="100" spans="1:1" x14ac:dyDescent="0.25">
      <c r="A100" s="41"/>
    </row>
    <row r="101" spans="1:1" x14ac:dyDescent="0.25">
      <c r="A101" s="41"/>
    </row>
  </sheetData>
  <mergeCells count="15">
    <mergeCell ref="B20:E20"/>
    <mergeCell ref="F19:H20"/>
    <mergeCell ref="C21:E21"/>
    <mergeCell ref="C22:E22"/>
    <mergeCell ref="A1:N1"/>
    <mergeCell ref="A3:N3"/>
    <mergeCell ref="A5:N5"/>
    <mergeCell ref="A12:A13"/>
    <mergeCell ref="B12:C12"/>
    <mergeCell ref="D12:E12"/>
    <mergeCell ref="H12:I12"/>
    <mergeCell ref="A21:B21"/>
    <mergeCell ref="F21:H21"/>
    <mergeCell ref="A22:B22"/>
    <mergeCell ref="F22:H2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&amp;RSCHEDA 1</oddHeader>
  </headerFooter>
  <ignoredErrors>
    <ignoredError sqref="C14:D14 D15:D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C1" workbookViewId="0">
      <selection activeCell="G16" sqref="G16"/>
    </sheetView>
  </sheetViews>
  <sheetFormatPr defaultColWidth="9" defaultRowHeight="13.15" customHeight="1" x14ac:dyDescent="0.2"/>
  <cols>
    <col min="1" max="1" width="20.28515625" customWidth="1"/>
    <col min="2" max="2" width="16.5703125" customWidth="1"/>
    <col min="3" max="3" width="11.42578125" customWidth="1"/>
    <col min="4" max="5" width="12.140625" customWidth="1"/>
    <col min="6" max="6" width="14.28515625" customWidth="1"/>
    <col min="7" max="7" width="17.7109375" customWidth="1"/>
    <col min="8" max="8" width="11.7109375" bestFit="1" customWidth="1"/>
    <col min="9" max="9" width="12.42578125" customWidth="1"/>
    <col min="10" max="10" width="13.5703125" customWidth="1"/>
    <col min="11" max="11" width="18.7109375" customWidth="1"/>
    <col min="12" max="13" width="19.28515625" customWidth="1"/>
    <col min="14" max="14" width="19.7109375" customWidth="1"/>
    <col min="15" max="15" width="19.28515625" customWidth="1"/>
    <col min="16" max="16" width="19.7109375" customWidth="1"/>
  </cols>
  <sheetData>
    <row r="1" spans="1:16" ht="24" customHeight="1" x14ac:dyDescent="0.2">
      <c r="A1" s="147" t="s">
        <v>77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102"/>
      <c r="N1" s="102"/>
    </row>
    <row r="2" spans="1:16" ht="27" customHeight="1" x14ac:dyDescent="0.2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  <c r="M2" s="2"/>
      <c r="O2" s="2"/>
    </row>
    <row r="3" spans="1:16" s="24" customFormat="1" ht="27" customHeight="1" x14ac:dyDescent="0.2">
      <c r="A3" s="152" t="s">
        <v>74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6" ht="27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4"/>
      <c r="M4" s="2"/>
      <c r="O4" s="2"/>
    </row>
    <row r="5" spans="1:16" ht="21" customHeight="1" x14ac:dyDescent="0.25">
      <c r="A5" s="155" t="s">
        <v>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7"/>
      <c r="M5" s="3"/>
      <c r="O5" s="3"/>
    </row>
    <row r="6" spans="1:16" ht="6" customHeight="1" x14ac:dyDescent="0.25">
      <c r="A6" s="4"/>
      <c r="B6" s="4"/>
      <c r="C6" s="4"/>
      <c r="D6" s="4"/>
      <c r="E6" s="4"/>
      <c r="F6" s="2"/>
      <c r="G6" s="2"/>
      <c r="H6" s="2"/>
      <c r="I6" s="2"/>
      <c r="J6" s="3"/>
      <c r="K6" s="3"/>
      <c r="L6" s="3"/>
      <c r="M6" s="3"/>
      <c r="O6" s="3"/>
    </row>
    <row r="7" spans="1:16" ht="17.25" customHeight="1" x14ac:dyDescent="0.25">
      <c r="A7" s="151" t="s">
        <v>61</v>
      </c>
      <c r="B7" s="151"/>
      <c r="C7" s="151"/>
      <c r="D7" s="151"/>
      <c r="E7" s="151"/>
      <c r="F7" s="151"/>
      <c r="G7" s="2"/>
      <c r="H7" s="2"/>
      <c r="I7" s="2"/>
      <c r="J7" s="2"/>
      <c r="K7" s="2"/>
      <c r="L7" s="3"/>
      <c r="M7" s="3"/>
      <c r="N7" s="3"/>
      <c r="O7" s="3"/>
      <c r="P7" s="3"/>
    </row>
    <row r="8" spans="1:16" ht="15" customHeight="1" x14ac:dyDescent="0.25">
      <c r="A8" s="5"/>
      <c r="B8" s="5"/>
      <c r="C8" s="5"/>
      <c r="D8" s="5"/>
      <c r="E8" s="5"/>
      <c r="F8" s="5"/>
    </row>
    <row r="9" spans="1:16" ht="19.5" customHeight="1" x14ac:dyDescent="0.25">
      <c r="A9" s="6" t="s">
        <v>78</v>
      </c>
      <c r="B9" s="6"/>
      <c r="C9" s="6"/>
      <c r="D9" s="6"/>
      <c r="E9" s="6"/>
      <c r="F9" s="6"/>
      <c r="G9" s="6"/>
      <c r="M9" s="150" t="s">
        <v>56</v>
      </c>
      <c r="N9" s="150"/>
      <c r="O9" s="150" t="s">
        <v>57</v>
      </c>
      <c r="P9" s="150"/>
    </row>
    <row r="10" spans="1:16" ht="50.25" customHeight="1" x14ac:dyDescent="0.2">
      <c r="A10" s="11" t="s">
        <v>20</v>
      </c>
      <c r="B10" s="11" t="s">
        <v>3</v>
      </c>
      <c r="C10" s="11" t="s">
        <v>21</v>
      </c>
      <c r="D10" s="11" t="s">
        <v>54</v>
      </c>
      <c r="E10" s="11" t="s">
        <v>55</v>
      </c>
      <c r="F10" s="11" t="s">
        <v>1</v>
      </c>
      <c r="G10" s="11" t="s">
        <v>2</v>
      </c>
      <c r="H10" s="11" t="s">
        <v>4</v>
      </c>
      <c r="I10" s="11" t="s">
        <v>24</v>
      </c>
      <c r="J10" s="11" t="s">
        <v>5</v>
      </c>
      <c r="K10" s="11" t="s">
        <v>22</v>
      </c>
      <c r="L10" s="11" t="s">
        <v>23</v>
      </c>
      <c r="M10" s="11" t="s">
        <v>25</v>
      </c>
      <c r="N10" s="11" t="s">
        <v>26</v>
      </c>
      <c r="O10" s="11" t="s">
        <v>25</v>
      </c>
      <c r="P10" s="11" t="s">
        <v>26</v>
      </c>
    </row>
    <row r="11" spans="1:16" ht="25.5" customHeight="1" x14ac:dyDescent="0.2">
      <c r="A11" s="12"/>
      <c r="B11" s="12"/>
      <c r="C11" s="13"/>
      <c r="D11" s="12"/>
      <c r="E11" s="12"/>
      <c r="F11" s="13"/>
      <c r="G11" s="13"/>
      <c r="H11" s="13"/>
      <c r="I11" s="13"/>
      <c r="J11" s="13"/>
      <c r="K11" s="25"/>
      <c r="L11" s="25"/>
      <c r="M11" s="25">
        <f>D11*K11</f>
        <v>0</v>
      </c>
      <c r="N11" s="25">
        <f>D11*L11</f>
        <v>0</v>
      </c>
      <c r="O11" s="25">
        <f>E11*L11</f>
        <v>0</v>
      </c>
      <c r="P11" s="25">
        <f>E11*L11</f>
        <v>0</v>
      </c>
    </row>
    <row r="12" spans="1:16" ht="13.15" customHeight="1" x14ac:dyDescent="0.2">
      <c r="A12" s="13"/>
      <c r="B12" s="13"/>
      <c r="C12" s="13"/>
      <c r="D12" s="12"/>
      <c r="E12" s="12"/>
      <c r="F12" s="13"/>
      <c r="G12" s="13"/>
      <c r="H12" s="13"/>
      <c r="I12" s="13"/>
      <c r="J12" s="13"/>
      <c r="K12" s="25"/>
      <c r="L12" s="25"/>
      <c r="M12" s="25">
        <f t="shared" ref="M12:M20" si="0">D12*K12</f>
        <v>0</v>
      </c>
      <c r="N12" s="25">
        <f t="shared" ref="N12:N20" si="1">D12*L12</f>
        <v>0</v>
      </c>
      <c r="O12" s="25">
        <f t="shared" ref="O12:O20" si="2">E12*L12</f>
        <v>0</v>
      </c>
      <c r="P12" s="25">
        <f t="shared" ref="P12:P20" si="3">E12*L12</f>
        <v>0</v>
      </c>
    </row>
    <row r="13" spans="1:16" ht="13.15" customHeight="1" x14ac:dyDescent="0.2">
      <c r="A13" s="13"/>
      <c r="B13" s="13"/>
      <c r="C13" s="13"/>
      <c r="D13" s="12"/>
      <c r="E13" s="12"/>
      <c r="F13" s="13"/>
      <c r="G13" s="13"/>
      <c r="H13" s="13"/>
      <c r="I13" s="13"/>
      <c r="J13" s="13"/>
      <c r="K13" s="25"/>
      <c r="L13" s="25"/>
      <c r="M13" s="25">
        <f t="shared" si="0"/>
        <v>0</v>
      </c>
      <c r="N13" s="25">
        <f t="shared" si="1"/>
        <v>0</v>
      </c>
      <c r="O13" s="25">
        <f t="shared" si="2"/>
        <v>0</v>
      </c>
      <c r="P13" s="25">
        <f t="shared" si="3"/>
        <v>0</v>
      </c>
    </row>
    <row r="14" spans="1:16" ht="13.15" customHeight="1" x14ac:dyDescent="0.2">
      <c r="A14" s="14"/>
      <c r="B14" s="13"/>
      <c r="C14" s="13"/>
      <c r="D14" s="12"/>
      <c r="E14" s="12"/>
      <c r="F14" s="13"/>
      <c r="G14" s="13"/>
      <c r="H14" s="13"/>
      <c r="I14" s="13"/>
      <c r="J14" s="13"/>
      <c r="K14" s="25"/>
      <c r="L14" s="25"/>
      <c r="M14" s="25">
        <f t="shared" si="0"/>
        <v>0</v>
      </c>
      <c r="N14" s="25">
        <f t="shared" si="1"/>
        <v>0</v>
      </c>
      <c r="O14" s="25">
        <f t="shared" si="2"/>
        <v>0</v>
      </c>
      <c r="P14" s="25">
        <f t="shared" si="3"/>
        <v>0</v>
      </c>
    </row>
    <row r="15" spans="1:16" ht="13.15" customHeight="1" x14ac:dyDescent="0.2">
      <c r="A15" s="13"/>
      <c r="B15" s="13"/>
      <c r="C15" s="13"/>
      <c r="D15" s="12"/>
      <c r="E15" s="12"/>
      <c r="F15" s="13"/>
      <c r="G15" s="13"/>
      <c r="H15" s="13"/>
      <c r="I15" s="13"/>
      <c r="J15" s="13"/>
      <c r="K15" s="25"/>
      <c r="L15" s="25"/>
      <c r="M15" s="25">
        <f t="shared" si="0"/>
        <v>0</v>
      </c>
      <c r="N15" s="25">
        <f t="shared" si="1"/>
        <v>0</v>
      </c>
      <c r="O15" s="25">
        <f t="shared" si="2"/>
        <v>0</v>
      </c>
      <c r="P15" s="25">
        <f t="shared" si="3"/>
        <v>0</v>
      </c>
    </row>
    <row r="16" spans="1:16" ht="13.15" customHeight="1" x14ac:dyDescent="0.2">
      <c r="A16" s="13"/>
      <c r="B16" s="13"/>
      <c r="C16" s="15"/>
      <c r="D16" s="12"/>
      <c r="E16" s="12"/>
      <c r="F16" s="15"/>
      <c r="G16" s="13"/>
      <c r="H16" s="13"/>
      <c r="I16" s="13"/>
      <c r="J16" s="13"/>
      <c r="K16" s="25"/>
      <c r="L16" s="25"/>
      <c r="M16" s="25">
        <f t="shared" si="0"/>
        <v>0</v>
      </c>
      <c r="N16" s="25">
        <f t="shared" si="1"/>
        <v>0</v>
      </c>
      <c r="O16" s="25">
        <f t="shared" si="2"/>
        <v>0</v>
      </c>
      <c r="P16" s="25">
        <f t="shared" si="3"/>
        <v>0</v>
      </c>
    </row>
    <row r="17" spans="1:16" ht="13.15" customHeight="1" x14ac:dyDescent="0.2">
      <c r="A17" s="13"/>
      <c r="B17" s="13"/>
      <c r="C17" s="13"/>
      <c r="D17" s="12"/>
      <c r="E17" s="12"/>
      <c r="F17" s="13"/>
      <c r="G17" s="13"/>
      <c r="H17" s="13"/>
      <c r="I17" s="13"/>
      <c r="J17" s="13"/>
      <c r="K17" s="25"/>
      <c r="L17" s="25"/>
      <c r="M17" s="25">
        <f t="shared" si="0"/>
        <v>0</v>
      </c>
      <c r="N17" s="25">
        <f t="shared" si="1"/>
        <v>0</v>
      </c>
      <c r="O17" s="25">
        <f t="shared" si="2"/>
        <v>0</v>
      </c>
      <c r="P17" s="25">
        <f t="shared" si="3"/>
        <v>0</v>
      </c>
    </row>
    <row r="18" spans="1:16" ht="13.15" customHeight="1" x14ac:dyDescent="0.2">
      <c r="A18" s="13"/>
      <c r="B18" s="13"/>
      <c r="C18" s="13"/>
      <c r="D18" s="12"/>
      <c r="E18" s="12"/>
      <c r="F18" s="13"/>
      <c r="G18" s="13"/>
      <c r="H18" s="13"/>
      <c r="I18" s="13"/>
      <c r="J18" s="13"/>
      <c r="K18" s="25"/>
      <c r="L18" s="25"/>
      <c r="M18" s="25">
        <f t="shared" si="0"/>
        <v>0</v>
      </c>
      <c r="N18" s="25">
        <f t="shared" si="1"/>
        <v>0</v>
      </c>
      <c r="O18" s="25">
        <f t="shared" si="2"/>
        <v>0</v>
      </c>
      <c r="P18" s="25">
        <f t="shared" si="3"/>
        <v>0</v>
      </c>
    </row>
    <row r="19" spans="1:16" ht="13.15" customHeight="1" x14ac:dyDescent="0.2">
      <c r="A19" s="13"/>
      <c r="B19" s="13"/>
      <c r="C19" s="13"/>
      <c r="D19" s="12"/>
      <c r="E19" s="12"/>
      <c r="F19" s="13"/>
      <c r="G19" s="13"/>
      <c r="H19" s="13"/>
      <c r="I19" s="13"/>
      <c r="J19" s="13"/>
      <c r="K19" s="25"/>
      <c r="L19" s="25"/>
      <c r="M19" s="25">
        <f t="shared" si="0"/>
        <v>0</v>
      </c>
      <c r="N19" s="25">
        <f t="shared" si="1"/>
        <v>0</v>
      </c>
      <c r="O19" s="25">
        <f t="shared" si="2"/>
        <v>0</v>
      </c>
      <c r="P19" s="25">
        <f t="shared" si="3"/>
        <v>0</v>
      </c>
    </row>
    <row r="20" spans="1:16" ht="13.15" customHeight="1" x14ac:dyDescent="0.2">
      <c r="A20" s="13"/>
      <c r="B20" s="13"/>
      <c r="C20" s="13"/>
      <c r="D20" s="12"/>
      <c r="E20" s="12"/>
      <c r="F20" s="13"/>
      <c r="G20" s="13"/>
      <c r="H20" s="13"/>
      <c r="I20" s="13"/>
      <c r="J20" s="13"/>
      <c r="K20" s="25"/>
      <c r="L20" s="25"/>
      <c r="M20" s="25">
        <f t="shared" si="0"/>
        <v>0</v>
      </c>
      <c r="N20" s="25">
        <f t="shared" si="1"/>
        <v>0</v>
      </c>
      <c r="O20" s="25">
        <f t="shared" si="2"/>
        <v>0</v>
      </c>
      <c r="P20" s="25">
        <f t="shared" si="3"/>
        <v>0</v>
      </c>
    </row>
    <row r="21" spans="1:16" ht="9" customHeight="1" x14ac:dyDescent="0.2"/>
    <row r="22" spans="1:16" ht="13.15" customHeight="1" x14ac:dyDescent="0.2">
      <c r="A22" s="22"/>
      <c r="K22" s="23"/>
    </row>
    <row r="23" spans="1:16" ht="21.75" customHeight="1" x14ac:dyDescent="0.25">
      <c r="A23" s="150" t="s">
        <v>27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63">
        <f>SUM(M11:M20)</f>
        <v>0</v>
      </c>
      <c r="L23" t="s">
        <v>56</v>
      </c>
    </row>
    <row r="24" spans="1:16" ht="21.75" customHeight="1" x14ac:dyDescent="0.25">
      <c r="A24" s="150" t="s">
        <v>102</v>
      </c>
      <c r="B24" s="150"/>
      <c r="C24" s="150"/>
      <c r="D24" s="150"/>
      <c r="E24" s="150"/>
      <c r="F24" s="150"/>
      <c r="G24" s="150"/>
      <c r="H24" s="150"/>
      <c r="I24" s="150"/>
      <c r="J24" s="150"/>
      <c r="K24" s="63">
        <f>SUM(N11:N20)</f>
        <v>0</v>
      </c>
      <c r="L24" t="s">
        <v>56</v>
      </c>
    </row>
    <row r="25" spans="1:16" ht="21.7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64"/>
    </row>
    <row r="26" spans="1:16" ht="21.75" customHeight="1" x14ac:dyDescent="0.25">
      <c r="A26" s="150" t="s">
        <v>27</v>
      </c>
      <c r="B26" s="150"/>
      <c r="C26" s="150"/>
      <c r="D26" s="150"/>
      <c r="E26" s="150"/>
      <c r="F26" s="150"/>
      <c r="G26" s="150"/>
      <c r="H26" s="150"/>
      <c r="I26" s="150"/>
      <c r="J26" s="150"/>
      <c r="K26" s="63">
        <f>SUM(O11:O20)</f>
        <v>0</v>
      </c>
      <c r="L26" t="s">
        <v>57</v>
      </c>
    </row>
    <row r="27" spans="1:16" ht="21.75" customHeight="1" x14ac:dyDescent="0.25">
      <c r="A27" s="150" t="s">
        <v>102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63">
        <f>SUM(P11:P20)</f>
        <v>0</v>
      </c>
      <c r="L27" t="s">
        <v>57</v>
      </c>
    </row>
  </sheetData>
  <sheetProtection selectLockedCells="1" selectUnlockedCells="1"/>
  <mergeCells count="12">
    <mergeCell ref="A1:L1"/>
    <mergeCell ref="A26:J26"/>
    <mergeCell ref="A27:J27"/>
    <mergeCell ref="M9:N9"/>
    <mergeCell ref="O9:P9"/>
    <mergeCell ref="A23:J23"/>
    <mergeCell ref="A24:J24"/>
    <mergeCell ref="A7:F7"/>
    <mergeCell ref="A2:L2"/>
    <mergeCell ref="A3:L3"/>
    <mergeCell ref="A4:L4"/>
    <mergeCell ref="A5:L5"/>
  </mergeCells>
  <pageMargins left="0" right="0" top="0" bottom="0" header="0" footer="0"/>
  <pageSetup paperSize="9" scale="55" firstPageNumber="0" pageOrder="overThenDown" orientation="landscape" r:id="rId1"/>
  <headerFooter alignWithMargins="0">
    <oddHeader>&amp;RSCHEDA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activeCell="J16" sqref="J16"/>
    </sheetView>
  </sheetViews>
  <sheetFormatPr defaultColWidth="9" defaultRowHeight="12.75" x14ac:dyDescent="0.2"/>
  <cols>
    <col min="1" max="1" width="20.28515625" customWidth="1"/>
    <col min="2" max="2" width="16.5703125" customWidth="1"/>
    <col min="3" max="3" width="11.42578125" customWidth="1"/>
    <col min="4" max="5" width="12.140625" customWidth="1"/>
    <col min="6" max="6" width="14.28515625" customWidth="1"/>
    <col min="7" max="7" width="17.7109375" customWidth="1"/>
    <col min="8" max="8" width="11.7109375" bestFit="1" customWidth="1"/>
    <col min="9" max="9" width="12.42578125" customWidth="1"/>
    <col min="10" max="10" width="13.5703125" customWidth="1"/>
    <col min="11" max="11" width="18.7109375" customWidth="1"/>
    <col min="12" max="13" width="19.28515625" customWidth="1"/>
    <col min="14" max="14" width="19.7109375" customWidth="1"/>
    <col min="15" max="15" width="19.28515625" customWidth="1"/>
    <col min="16" max="16" width="19.7109375" customWidth="1"/>
  </cols>
  <sheetData>
    <row r="1" spans="1:16" ht="24" customHeight="1" x14ac:dyDescent="0.2">
      <c r="A1" s="158" t="s">
        <v>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03"/>
      <c r="P1" s="104"/>
    </row>
    <row r="2" spans="1:16" ht="27" customHeight="1" x14ac:dyDescent="0.2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05"/>
      <c r="N2" s="106"/>
      <c r="O2" s="105"/>
      <c r="P2" s="107"/>
    </row>
    <row r="3" spans="1:16" s="24" customFormat="1" ht="27" customHeight="1" x14ac:dyDescent="0.2">
      <c r="A3" s="160" t="s">
        <v>104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08"/>
      <c r="N3" s="108"/>
      <c r="O3" s="108"/>
      <c r="P3" s="109"/>
    </row>
    <row r="4" spans="1:16" ht="27" customHeight="1" x14ac:dyDescent="0.2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05"/>
      <c r="N4" s="106"/>
      <c r="O4" s="105"/>
      <c r="P4" s="107"/>
    </row>
    <row r="5" spans="1:16" ht="21" customHeight="1" x14ac:dyDescent="0.25">
      <c r="A5" s="162" t="s">
        <v>105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10"/>
      <c r="N5" s="111"/>
      <c r="O5" s="110"/>
      <c r="P5" s="112"/>
    </row>
    <row r="6" spans="1:16" ht="6" customHeight="1" x14ac:dyDescent="0.25">
      <c r="A6" s="4"/>
      <c r="B6" s="4"/>
      <c r="C6" s="4"/>
      <c r="D6" s="4"/>
      <c r="E6" s="4"/>
      <c r="F6" s="2"/>
      <c r="G6" s="2"/>
      <c r="H6" s="2"/>
      <c r="I6" s="2"/>
      <c r="J6" s="3"/>
      <c r="K6" s="3"/>
      <c r="L6" s="3"/>
      <c r="M6" s="3"/>
      <c r="O6" s="3"/>
    </row>
    <row r="7" spans="1:16" ht="17.25" customHeight="1" x14ac:dyDescent="0.25">
      <c r="A7" s="151" t="s">
        <v>45</v>
      </c>
      <c r="B7" s="151"/>
      <c r="C7" s="151"/>
      <c r="D7" s="151"/>
      <c r="E7" s="151"/>
      <c r="F7" s="151"/>
      <c r="G7" s="2"/>
      <c r="H7" s="2"/>
      <c r="I7" s="2"/>
      <c r="J7" s="2"/>
      <c r="K7" s="2"/>
      <c r="L7" s="3"/>
      <c r="M7" s="3"/>
      <c r="N7" s="3"/>
      <c r="O7" s="3"/>
      <c r="P7" s="3"/>
    </row>
    <row r="8" spans="1:16" ht="15" customHeight="1" x14ac:dyDescent="0.25">
      <c r="A8" s="5"/>
      <c r="B8" s="5"/>
      <c r="C8" s="5"/>
      <c r="D8" s="5"/>
      <c r="E8" s="5"/>
      <c r="F8" s="5"/>
    </row>
    <row r="9" spans="1:16" ht="19.5" customHeight="1" x14ac:dyDescent="0.25">
      <c r="A9" s="6" t="s">
        <v>78</v>
      </c>
      <c r="B9" s="6"/>
      <c r="C9" s="6"/>
      <c r="D9" s="6"/>
      <c r="E9" s="6"/>
      <c r="F9" s="6"/>
      <c r="G9" s="6"/>
      <c r="M9" s="150" t="s">
        <v>56</v>
      </c>
      <c r="N9" s="150"/>
      <c r="O9" s="150" t="s">
        <v>57</v>
      </c>
      <c r="P9" s="150"/>
    </row>
    <row r="10" spans="1:16" ht="50.25" customHeight="1" x14ac:dyDescent="0.2">
      <c r="A10" s="11" t="s">
        <v>20</v>
      </c>
      <c r="B10" s="11" t="s">
        <v>3</v>
      </c>
      <c r="C10" s="11" t="s">
        <v>21</v>
      </c>
      <c r="D10" s="11" t="s">
        <v>54</v>
      </c>
      <c r="E10" s="11" t="s">
        <v>55</v>
      </c>
      <c r="F10" s="11" t="s">
        <v>1</v>
      </c>
      <c r="G10" s="11" t="s">
        <v>2</v>
      </c>
      <c r="H10" s="11" t="s">
        <v>4</v>
      </c>
      <c r="I10" s="11" t="s">
        <v>24</v>
      </c>
      <c r="J10" s="11" t="s">
        <v>5</v>
      </c>
      <c r="K10" s="11" t="s">
        <v>22</v>
      </c>
      <c r="L10" s="11" t="s">
        <v>23</v>
      </c>
      <c r="M10" s="11" t="s">
        <v>25</v>
      </c>
      <c r="N10" s="11" t="s">
        <v>26</v>
      </c>
      <c r="O10" s="11" t="s">
        <v>25</v>
      </c>
      <c r="P10" s="11" t="s">
        <v>26</v>
      </c>
    </row>
    <row r="11" spans="1:16" ht="25.5" customHeight="1" x14ac:dyDescent="0.2">
      <c r="A11" s="12"/>
      <c r="B11" s="12"/>
      <c r="C11" s="13"/>
      <c r="D11" s="12"/>
      <c r="E11" s="12"/>
      <c r="F11" s="13"/>
      <c r="G11" s="13"/>
      <c r="H11" s="13"/>
      <c r="I11" s="13"/>
      <c r="J11" s="13"/>
      <c r="K11" s="25"/>
      <c r="L11" s="25"/>
      <c r="M11" s="25">
        <f>D11*K11</f>
        <v>0</v>
      </c>
      <c r="N11" s="25">
        <f>D11*L11</f>
        <v>0</v>
      </c>
      <c r="O11" s="25">
        <f>E11*K11</f>
        <v>0</v>
      </c>
      <c r="P11" s="25">
        <f>E11*L11</f>
        <v>0</v>
      </c>
    </row>
    <row r="12" spans="1:16" ht="13.15" customHeight="1" x14ac:dyDescent="0.2">
      <c r="A12" s="13"/>
      <c r="B12" s="13"/>
      <c r="C12" s="13"/>
      <c r="D12" s="12"/>
      <c r="E12" s="12"/>
      <c r="F12" s="13"/>
      <c r="G12" s="13"/>
      <c r="H12" s="13"/>
      <c r="I12" s="13"/>
      <c r="J12" s="13"/>
      <c r="K12" s="25"/>
      <c r="L12" s="25"/>
      <c r="M12" s="25">
        <f t="shared" ref="M12:M20" si="0">D12*K12</f>
        <v>0</v>
      </c>
      <c r="N12" s="25">
        <f t="shared" ref="N12:N20" si="1">D12*L12</f>
        <v>0</v>
      </c>
      <c r="O12" s="25">
        <f t="shared" ref="O12:O20" si="2">E12*K12</f>
        <v>0</v>
      </c>
      <c r="P12" s="25">
        <f t="shared" ref="P12:P20" si="3">E12*L12</f>
        <v>0</v>
      </c>
    </row>
    <row r="13" spans="1:16" ht="13.15" customHeight="1" x14ac:dyDescent="0.2">
      <c r="A13" s="13"/>
      <c r="B13" s="13"/>
      <c r="C13" s="13"/>
      <c r="D13" s="12"/>
      <c r="E13" s="12"/>
      <c r="F13" s="13"/>
      <c r="G13" s="13"/>
      <c r="H13" s="13"/>
      <c r="I13" s="13"/>
      <c r="J13" s="13"/>
      <c r="K13" s="25"/>
      <c r="L13" s="25"/>
      <c r="M13" s="25">
        <f t="shared" si="0"/>
        <v>0</v>
      </c>
      <c r="N13" s="25">
        <f t="shared" si="1"/>
        <v>0</v>
      </c>
      <c r="O13" s="25">
        <f t="shared" si="2"/>
        <v>0</v>
      </c>
      <c r="P13" s="25">
        <f t="shared" si="3"/>
        <v>0</v>
      </c>
    </row>
    <row r="14" spans="1:16" ht="13.15" customHeight="1" x14ac:dyDescent="0.2">
      <c r="A14" s="14"/>
      <c r="B14" s="13"/>
      <c r="C14" s="13"/>
      <c r="D14" s="12"/>
      <c r="E14" s="12"/>
      <c r="F14" s="13"/>
      <c r="G14" s="13"/>
      <c r="H14" s="13"/>
      <c r="I14" s="13"/>
      <c r="J14" s="13"/>
      <c r="K14" s="25"/>
      <c r="L14" s="25"/>
      <c r="M14" s="25">
        <f t="shared" si="0"/>
        <v>0</v>
      </c>
      <c r="N14" s="25">
        <f t="shared" si="1"/>
        <v>0</v>
      </c>
      <c r="O14" s="25">
        <f t="shared" si="2"/>
        <v>0</v>
      </c>
      <c r="P14" s="25">
        <f t="shared" si="3"/>
        <v>0</v>
      </c>
    </row>
    <row r="15" spans="1:16" ht="13.15" customHeight="1" x14ac:dyDescent="0.2">
      <c r="A15" s="13"/>
      <c r="B15" s="13"/>
      <c r="C15" s="13"/>
      <c r="D15" s="12"/>
      <c r="E15" s="12"/>
      <c r="F15" s="13"/>
      <c r="G15" s="13"/>
      <c r="H15" s="13"/>
      <c r="I15" s="13"/>
      <c r="J15" s="13"/>
      <c r="K15" s="25"/>
      <c r="L15" s="25"/>
      <c r="M15" s="25">
        <f t="shared" si="0"/>
        <v>0</v>
      </c>
      <c r="N15" s="25">
        <f t="shared" si="1"/>
        <v>0</v>
      </c>
      <c r="O15" s="25">
        <f t="shared" si="2"/>
        <v>0</v>
      </c>
      <c r="P15" s="25">
        <f t="shared" si="3"/>
        <v>0</v>
      </c>
    </row>
    <row r="16" spans="1:16" ht="13.15" customHeight="1" x14ac:dyDescent="0.2">
      <c r="A16" s="13"/>
      <c r="B16" s="13"/>
      <c r="C16" s="15"/>
      <c r="D16" s="12"/>
      <c r="E16" s="12"/>
      <c r="F16" s="15"/>
      <c r="G16" s="13"/>
      <c r="H16" s="13"/>
      <c r="I16" s="13"/>
      <c r="J16" s="13"/>
      <c r="K16" s="25"/>
      <c r="L16" s="25"/>
      <c r="M16" s="25">
        <f t="shared" si="0"/>
        <v>0</v>
      </c>
      <c r="N16" s="25">
        <f t="shared" si="1"/>
        <v>0</v>
      </c>
      <c r="O16" s="25">
        <f t="shared" si="2"/>
        <v>0</v>
      </c>
      <c r="P16" s="25">
        <f t="shared" si="3"/>
        <v>0</v>
      </c>
    </row>
    <row r="17" spans="1:16" ht="13.15" customHeight="1" x14ac:dyDescent="0.2">
      <c r="A17" s="13"/>
      <c r="B17" s="13"/>
      <c r="C17" s="13"/>
      <c r="D17" s="12"/>
      <c r="E17" s="12"/>
      <c r="F17" s="13"/>
      <c r="G17" s="13"/>
      <c r="H17" s="13"/>
      <c r="I17" s="13"/>
      <c r="J17" s="13"/>
      <c r="K17" s="25"/>
      <c r="L17" s="25"/>
      <c r="M17" s="25">
        <f t="shared" si="0"/>
        <v>0</v>
      </c>
      <c r="N17" s="25">
        <f t="shared" si="1"/>
        <v>0</v>
      </c>
      <c r="O17" s="25">
        <f t="shared" si="2"/>
        <v>0</v>
      </c>
      <c r="P17" s="25">
        <f t="shared" si="3"/>
        <v>0</v>
      </c>
    </row>
    <row r="18" spans="1:16" ht="13.15" customHeight="1" x14ac:dyDescent="0.2">
      <c r="A18" s="13"/>
      <c r="B18" s="13"/>
      <c r="C18" s="13"/>
      <c r="D18" s="12"/>
      <c r="E18" s="12"/>
      <c r="F18" s="13"/>
      <c r="G18" s="13"/>
      <c r="H18" s="13"/>
      <c r="I18" s="13"/>
      <c r="J18" s="13"/>
      <c r="K18" s="25"/>
      <c r="L18" s="25"/>
      <c r="M18" s="25">
        <f t="shared" si="0"/>
        <v>0</v>
      </c>
      <c r="N18" s="25">
        <f t="shared" si="1"/>
        <v>0</v>
      </c>
      <c r="O18" s="25">
        <f t="shared" si="2"/>
        <v>0</v>
      </c>
      <c r="P18" s="25">
        <f t="shared" si="3"/>
        <v>0</v>
      </c>
    </row>
    <row r="19" spans="1:16" ht="13.15" customHeight="1" x14ac:dyDescent="0.2">
      <c r="A19" s="13"/>
      <c r="B19" s="13"/>
      <c r="C19" s="13"/>
      <c r="D19" s="12"/>
      <c r="E19" s="12"/>
      <c r="F19" s="13"/>
      <c r="G19" s="13"/>
      <c r="H19" s="13"/>
      <c r="I19" s="13"/>
      <c r="J19" s="13"/>
      <c r="K19" s="25"/>
      <c r="L19" s="25"/>
      <c r="M19" s="25">
        <f t="shared" si="0"/>
        <v>0</v>
      </c>
      <c r="N19" s="25">
        <f t="shared" si="1"/>
        <v>0</v>
      </c>
      <c r="O19" s="25">
        <f t="shared" si="2"/>
        <v>0</v>
      </c>
      <c r="P19" s="25">
        <f t="shared" si="3"/>
        <v>0</v>
      </c>
    </row>
    <row r="20" spans="1:16" ht="13.15" customHeight="1" x14ac:dyDescent="0.2">
      <c r="A20" s="13"/>
      <c r="B20" s="13"/>
      <c r="C20" s="13"/>
      <c r="D20" s="12"/>
      <c r="E20" s="12"/>
      <c r="F20" s="13"/>
      <c r="G20" s="13"/>
      <c r="H20" s="13"/>
      <c r="I20" s="13"/>
      <c r="J20" s="13"/>
      <c r="K20" s="25"/>
      <c r="L20" s="25"/>
      <c r="M20" s="25">
        <f t="shared" si="0"/>
        <v>0</v>
      </c>
      <c r="N20" s="25">
        <f t="shared" si="1"/>
        <v>0</v>
      </c>
      <c r="O20" s="25">
        <f t="shared" si="2"/>
        <v>0</v>
      </c>
      <c r="P20" s="25">
        <f t="shared" si="3"/>
        <v>0</v>
      </c>
    </row>
    <row r="21" spans="1:16" ht="9" customHeight="1" x14ac:dyDescent="0.2"/>
    <row r="22" spans="1:16" ht="13.15" customHeight="1" x14ac:dyDescent="0.2">
      <c r="A22" s="22"/>
      <c r="K22" s="23"/>
    </row>
    <row r="23" spans="1:16" ht="21.75" customHeight="1" x14ac:dyDescent="0.25">
      <c r="A23" s="150" t="s">
        <v>27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63">
        <f>SUM(M11:M20)</f>
        <v>0</v>
      </c>
      <c r="L23" t="s">
        <v>56</v>
      </c>
    </row>
    <row r="24" spans="1:16" ht="21.75" customHeight="1" x14ac:dyDescent="0.25">
      <c r="A24" s="150" t="s">
        <v>102</v>
      </c>
      <c r="B24" s="150"/>
      <c r="C24" s="150"/>
      <c r="D24" s="150"/>
      <c r="E24" s="150"/>
      <c r="F24" s="150"/>
      <c r="G24" s="150"/>
      <c r="H24" s="150"/>
      <c r="I24" s="150"/>
      <c r="J24" s="150"/>
      <c r="K24" s="63">
        <f>SUM(N11:N20)</f>
        <v>0</v>
      </c>
      <c r="L24" t="s">
        <v>56</v>
      </c>
    </row>
    <row r="25" spans="1:16" ht="21.7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64"/>
    </row>
    <row r="26" spans="1:16" ht="21.75" customHeight="1" x14ac:dyDescent="0.25">
      <c r="A26" s="150" t="s">
        <v>27</v>
      </c>
      <c r="B26" s="150"/>
      <c r="C26" s="150"/>
      <c r="D26" s="150"/>
      <c r="E26" s="150"/>
      <c r="F26" s="150"/>
      <c r="G26" s="150"/>
      <c r="H26" s="150"/>
      <c r="I26" s="150"/>
      <c r="J26" s="150"/>
      <c r="K26" s="63">
        <f>SUM(O11:O20)</f>
        <v>0</v>
      </c>
      <c r="L26" t="s">
        <v>57</v>
      </c>
    </row>
    <row r="27" spans="1:16" ht="21.75" customHeight="1" x14ac:dyDescent="0.25">
      <c r="A27" s="150" t="s">
        <v>102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63">
        <f>SUM(P11:P20)</f>
        <v>0</v>
      </c>
      <c r="L27" t="s">
        <v>57</v>
      </c>
    </row>
  </sheetData>
  <mergeCells count="12">
    <mergeCell ref="A1:N1"/>
    <mergeCell ref="M9:N9"/>
    <mergeCell ref="O9:P9"/>
    <mergeCell ref="A26:J26"/>
    <mergeCell ref="A27:J27"/>
    <mergeCell ref="A2:L2"/>
    <mergeCell ref="A3:L3"/>
    <mergeCell ref="A4:L4"/>
    <mergeCell ref="A5:L5"/>
    <mergeCell ref="A7:F7"/>
    <mergeCell ref="A23:J23"/>
    <mergeCell ref="A24:J2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&amp;RSCHEDA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opLeftCell="A28" workbookViewId="0">
      <selection activeCell="B56" sqref="B56"/>
    </sheetView>
  </sheetViews>
  <sheetFormatPr defaultColWidth="9.140625" defaultRowHeight="12.75" x14ac:dyDescent="0.2"/>
  <cols>
    <col min="1" max="1" width="13.42578125" customWidth="1"/>
    <col min="2" max="2" width="87.85546875" customWidth="1"/>
    <col min="3" max="3" width="23.5703125" customWidth="1"/>
    <col min="4" max="4" width="13" customWidth="1"/>
    <col min="5" max="5" width="19.7109375" customWidth="1"/>
    <col min="6" max="6" width="12.140625" customWidth="1"/>
    <col min="7" max="7" width="20" customWidth="1"/>
    <col min="11" max="11" width="22.140625" customWidth="1"/>
  </cols>
  <sheetData>
    <row r="1" spans="1:11" ht="15" customHeight="1" x14ac:dyDescent="0.2">
      <c r="A1" s="158" t="s">
        <v>77</v>
      </c>
      <c r="B1" s="159"/>
      <c r="C1" s="159"/>
      <c r="D1" s="159"/>
      <c r="E1" s="159"/>
      <c r="F1" s="159"/>
      <c r="G1" s="159"/>
      <c r="H1" s="159"/>
      <c r="I1" s="159"/>
      <c r="J1" s="159"/>
      <c r="K1" s="164"/>
    </row>
    <row r="2" spans="1:11" ht="15" x14ac:dyDescent="0.2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07"/>
    </row>
    <row r="3" spans="1:11" ht="15" x14ac:dyDescent="0.2">
      <c r="A3" s="160" t="s">
        <v>44</v>
      </c>
      <c r="B3" s="161"/>
      <c r="C3" s="161"/>
      <c r="D3" s="161"/>
      <c r="E3" s="161"/>
      <c r="F3" s="161"/>
      <c r="G3" s="161"/>
      <c r="H3" s="161"/>
      <c r="I3" s="161"/>
      <c r="J3" s="161"/>
      <c r="K3" s="107"/>
    </row>
    <row r="4" spans="1:11" ht="15" x14ac:dyDescent="0.2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07"/>
    </row>
    <row r="5" spans="1:11" ht="15" x14ac:dyDescent="0.2">
      <c r="A5" s="162" t="s">
        <v>0</v>
      </c>
      <c r="B5" s="163"/>
      <c r="C5" s="163"/>
      <c r="D5" s="163"/>
      <c r="E5" s="163"/>
      <c r="F5" s="163"/>
      <c r="G5" s="163"/>
      <c r="H5" s="163"/>
      <c r="I5" s="163"/>
      <c r="J5" s="163"/>
      <c r="K5" s="112"/>
    </row>
    <row r="6" spans="1:11" ht="26.25" x14ac:dyDescent="0.4">
      <c r="A6" s="28"/>
      <c r="B6" s="28"/>
      <c r="C6" s="28"/>
      <c r="D6" s="28"/>
      <c r="E6" s="28"/>
    </row>
    <row r="7" spans="1:11" ht="15" x14ac:dyDescent="0.25">
      <c r="A7" s="29"/>
      <c r="B7" s="30"/>
      <c r="C7" s="33"/>
      <c r="D7" s="34"/>
      <c r="E7" s="34"/>
      <c r="F7" s="34"/>
      <c r="G7" s="34"/>
    </row>
    <row r="8" spans="1:11" ht="15" x14ac:dyDescent="0.25">
      <c r="A8" s="29"/>
      <c r="B8" s="30"/>
      <c r="C8" s="31"/>
      <c r="D8" s="32"/>
    </row>
    <row r="9" spans="1:11" ht="13.5" thickBot="1" x14ac:dyDescent="0.25"/>
    <row r="10" spans="1:11" ht="39.75" customHeight="1" x14ac:dyDescent="0.2">
      <c r="A10" s="9"/>
      <c r="B10" s="9"/>
      <c r="C10" s="20" t="s">
        <v>46</v>
      </c>
      <c r="D10" s="165" t="s">
        <v>65</v>
      </c>
      <c r="E10" s="166"/>
      <c r="F10" s="165" t="s">
        <v>66</v>
      </c>
      <c r="G10" s="166"/>
    </row>
    <row r="11" spans="1:11" ht="93" customHeight="1" x14ac:dyDescent="0.2">
      <c r="A11" s="92" t="s">
        <v>63</v>
      </c>
      <c r="B11" s="92" t="s">
        <v>14</v>
      </c>
      <c r="C11" s="92" t="s">
        <v>99</v>
      </c>
      <c r="D11" s="92" t="s">
        <v>40</v>
      </c>
      <c r="E11" s="92" t="s">
        <v>41</v>
      </c>
      <c r="F11" s="92" t="s">
        <v>40</v>
      </c>
      <c r="G11" s="92" t="s">
        <v>41</v>
      </c>
    </row>
    <row r="12" spans="1:11" ht="29.25" customHeight="1" x14ac:dyDescent="0.2">
      <c r="A12" s="90"/>
      <c r="B12" s="90" t="s">
        <v>80</v>
      </c>
      <c r="C12" s="93"/>
      <c r="D12" s="94">
        <v>700</v>
      </c>
      <c r="E12" s="91">
        <f>C12*D12</f>
        <v>0</v>
      </c>
      <c r="F12" s="94">
        <v>250</v>
      </c>
      <c r="G12" s="91">
        <f>C12*F12</f>
        <v>0</v>
      </c>
    </row>
    <row r="13" spans="1:11" ht="29.25" customHeight="1" x14ac:dyDescent="0.2">
      <c r="A13" s="90"/>
      <c r="B13" s="90" t="s">
        <v>81</v>
      </c>
      <c r="C13" s="93"/>
      <c r="D13" s="94">
        <v>2650</v>
      </c>
      <c r="E13" s="91">
        <f t="shared" ref="E13:E25" si="0">C13*D13</f>
        <v>0</v>
      </c>
      <c r="F13" s="94">
        <v>400</v>
      </c>
      <c r="G13" s="91">
        <f t="shared" ref="G13:G25" si="1">C13*F13</f>
        <v>0</v>
      </c>
    </row>
    <row r="14" spans="1:11" ht="29.25" customHeight="1" x14ac:dyDescent="0.2">
      <c r="A14" s="90"/>
      <c r="B14" s="90" t="s">
        <v>82</v>
      </c>
      <c r="C14" s="93"/>
      <c r="D14" s="94">
        <v>1350</v>
      </c>
      <c r="E14" s="91">
        <f t="shared" si="0"/>
        <v>0</v>
      </c>
      <c r="F14" s="94">
        <v>450</v>
      </c>
      <c r="G14" s="91">
        <f t="shared" si="1"/>
        <v>0</v>
      </c>
    </row>
    <row r="15" spans="1:11" ht="29.25" customHeight="1" x14ac:dyDescent="0.2">
      <c r="A15" s="90"/>
      <c r="B15" s="90" t="s">
        <v>98</v>
      </c>
      <c r="C15" s="93"/>
      <c r="D15" s="94">
        <v>250</v>
      </c>
      <c r="E15" s="91">
        <f t="shared" si="0"/>
        <v>0</v>
      </c>
      <c r="F15" s="94">
        <v>50</v>
      </c>
      <c r="G15" s="91">
        <f t="shared" si="1"/>
        <v>0</v>
      </c>
    </row>
    <row r="16" spans="1:11" ht="29.25" customHeight="1" x14ac:dyDescent="0.2">
      <c r="A16" s="90"/>
      <c r="B16" s="90" t="s">
        <v>84</v>
      </c>
      <c r="C16" s="93"/>
      <c r="D16" s="94">
        <v>1200</v>
      </c>
      <c r="E16" s="91">
        <f t="shared" si="0"/>
        <v>0</v>
      </c>
      <c r="F16" s="94"/>
      <c r="G16" s="91">
        <f t="shared" si="1"/>
        <v>0</v>
      </c>
    </row>
    <row r="17" spans="1:7" ht="33.75" customHeight="1" x14ac:dyDescent="0.2">
      <c r="A17" s="13"/>
      <c r="B17" s="73" t="s">
        <v>89</v>
      </c>
      <c r="C17" s="93"/>
      <c r="D17" s="66">
        <v>180</v>
      </c>
      <c r="E17" s="91">
        <f t="shared" si="0"/>
        <v>0</v>
      </c>
      <c r="F17" s="66"/>
      <c r="G17" s="91">
        <f t="shared" si="1"/>
        <v>0</v>
      </c>
    </row>
    <row r="18" spans="1:7" ht="33.75" customHeight="1" x14ac:dyDescent="0.2">
      <c r="A18" s="83"/>
      <c r="B18" s="84" t="s">
        <v>90</v>
      </c>
      <c r="C18" s="93"/>
      <c r="D18" s="66">
        <v>180</v>
      </c>
      <c r="E18" s="91">
        <f t="shared" si="0"/>
        <v>0</v>
      </c>
      <c r="F18" s="85"/>
      <c r="G18" s="91">
        <f t="shared" si="1"/>
        <v>0</v>
      </c>
    </row>
    <row r="19" spans="1:7" ht="33.75" customHeight="1" x14ac:dyDescent="0.2">
      <c r="A19" s="83"/>
      <c r="B19" s="84" t="s">
        <v>91</v>
      </c>
      <c r="C19" s="93"/>
      <c r="D19" s="85">
        <v>180</v>
      </c>
      <c r="E19" s="91">
        <f t="shared" si="0"/>
        <v>0</v>
      </c>
      <c r="F19" s="85"/>
      <c r="G19" s="91">
        <f t="shared" si="1"/>
        <v>0</v>
      </c>
    </row>
    <row r="20" spans="1:7" ht="33.75" customHeight="1" x14ac:dyDescent="0.2">
      <c r="A20" s="83"/>
      <c r="B20" s="84" t="s">
        <v>92</v>
      </c>
      <c r="C20" s="93"/>
      <c r="D20" s="85">
        <v>180</v>
      </c>
      <c r="E20" s="91">
        <f t="shared" si="0"/>
        <v>0</v>
      </c>
      <c r="F20" s="85"/>
      <c r="G20" s="91">
        <f t="shared" si="1"/>
        <v>0</v>
      </c>
    </row>
    <row r="21" spans="1:7" ht="33.75" customHeight="1" x14ac:dyDescent="0.2">
      <c r="A21" s="86"/>
      <c r="B21" s="88" t="s">
        <v>100</v>
      </c>
      <c r="C21" s="93"/>
      <c r="D21" s="87">
        <v>400</v>
      </c>
      <c r="E21" s="91">
        <f t="shared" si="0"/>
        <v>0</v>
      </c>
      <c r="F21" s="87"/>
      <c r="G21" s="91">
        <f t="shared" si="1"/>
        <v>0</v>
      </c>
    </row>
    <row r="22" spans="1:7" ht="29.25" customHeight="1" x14ac:dyDescent="0.2">
      <c r="A22" s="90"/>
      <c r="B22" s="90" t="s">
        <v>85</v>
      </c>
      <c r="C22" s="93"/>
      <c r="D22" s="94">
        <v>15</v>
      </c>
      <c r="E22" s="91">
        <f t="shared" si="0"/>
        <v>0</v>
      </c>
      <c r="F22" s="94"/>
      <c r="G22" s="91">
        <f t="shared" si="1"/>
        <v>0</v>
      </c>
    </row>
    <row r="23" spans="1:7" ht="29.25" customHeight="1" x14ac:dyDescent="0.2">
      <c r="A23" s="90"/>
      <c r="B23" s="90" t="s">
        <v>86</v>
      </c>
      <c r="C23" s="93"/>
      <c r="D23" s="94">
        <v>15</v>
      </c>
      <c r="E23" s="91">
        <f t="shared" si="0"/>
        <v>0</v>
      </c>
      <c r="F23" s="94"/>
      <c r="G23" s="91">
        <f t="shared" si="1"/>
        <v>0</v>
      </c>
    </row>
    <row r="24" spans="1:7" ht="29.25" customHeight="1" x14ac:dyDescent="0.2">
      <c r="A24" s="90"/>
      <c r="B24" s="90" t="s">
        <v>87</v>
      </c>
      <c r="C24" s="93"/>
      <c r="D24" s="94">
        <v>200</v>
      </c>
      <c r="E24" s="91">
        <f t="shared" si="0"/>
        <v>0</v>
      </c>
      <c r="F24" s="94"/>
      <c r="G24" s="91">
        <f t="shared" si="1"/>
        <v>0</v>
      </c>
    </row>
    <row r="25" spans="1:7" ht="29.25" customHeight="1" x14ac:dyDescent="0.2">
      <c r="A25" s="90"/>
      <c r="B25" s="90" t="s">
        <v>88</v>
      </c>
      <c r="C25" s="93"/>
      <c r="D25" s="94">
        <v>200</v>
      </c>
      <c r="E25" s="91">
        <f t="shared" si="0"/>
        <v>0</v>
      </c>
      <c r="F25" s="94"/>
      <c r="G25" s="91">
        <f t="shared" si="1"/>
        <v>0</v>
      </c>
    </row>
    <row r="26" spans="1:7" ht="25.5" customHeight="1" x14ac:dyDescent="0.2">
      <c r="A26" s="167" t="s">
        <v>69</v>
      </c>
      <c r="B26" s="167"/>
      <c r="C26" s="167"/>
      <c r="D26" s="95">
        <f>SUM(D12:D25)</f>
        <v>7700</v>
      </c>
      <c r="E26" s="97">
        <f>SUM(E12:E25)</f>
        <v>0</v>
      </c>
      <c r="F26" s="95">
        <f>SUM(F12:F25)</f>
        <v>1150</v>
      </c>
      <c r="G26" s="97">
        <f>SUM(G12:G25)</f>
        <v>0</v>
      </c>
    </row>
    <row r="29" spans="1:7" ht="13.5" thickBot="1" x14ac:dyDescent="0.25"/>
    <row r="30" spans="1:7" ht="61.5" customHeight="1" x14ac:dyDescent="0.2">
      <c r="A30" s="9"/>
      <c r="B30" s="9"/>
      <c r="C30" s="20" t="s">
        <v>46</v>
      </c>
      <c r="D30" s="165" t="s">
        <v>65</v>
      </c>
      <c r="E30" s="166"/>
      <c r="F30" s="165" t="s">
        <v>66</v>
      </c>
      <c r="G30" s="166"/>
    </row>
    <row r="31" spans="1:7" ht="82.5" customHeight="1" x14ac:dyDescent="0.2">
      <c r="A31" s="21" t="s">
        <v>63</v>
      </c>
      <c r="B31" s="21" t="s">
        <v>71</v>
      </c>
      <c r="C31" s="21" t="s">
        <v>68</v>
      </c>
      <c r="D31" s="21" t="s">
        <v>40</v>
      </c>
      <c r="E31" s="21" t="s">
        <v>41</v>
      </c>
      <c r="F31" s="21" t="s">
        <v>40</v>
      </c>
      <c r="G31" s="21" t="s">
        <v>41</v>
      </c>
    </row>
    <row r="32" spans="1:7" ht="33.75" customHeight="1" x14ac:dyDescent="0.2">
      <c r="A32" s="13"/>
      <c r="B32" s="73" t="s">
        <v>83</v>
      </c>
      <c r="C32" s="67"/>
      <c r="D32" s="66">
        <v>550</v>
      </c>
      <c r="E32" s="96">
        <f>C32*D32</f>
        <v>0</v>
      </c>
      <c r="F32" s="66">
        <v>50</v>
      </c>
      <c r="G32" s="96">
        <f t="shared" ref="G32:G37" si="2">E32*F32</f>
        <v>0</v>
      </c>
    </row>
    <row r="33" spans="1:7" ht="33.75" customHeight="1" x14ac:dyDescent="0.2">
      <c r="A33" s="83"/>
      <c r="B33" s="84" t="s">
        <v>93</v>
      </c>
      <c r="C33" s="67"/>
      <c r="D33" s="85">
        <v>200</v>
      </c>
      <c r="E33" s="96">
        <f t="shared" ref="E33:E37" si="3">C33*D33</f>
        <v>0</v>
      </c>
      <c r="F33" s="85"/>
      <c r="G33" s="96">
        <f t="shared" si="2"/>
        <v>0</v>
      </c>
    </row>
    <row r="34" spans="1:7" ht="33.75" customHeight="1" x14ac:dyDescent="0.2">
      <c r="A34" s="86"/>
      <c r="B34" s="84" t="s">
        <v>95</v>
      </c>
      <c r="C34" s="67"/>
      <c r="D34" s="87">
        <v>350</v>
      </c>
      <c r="E34" s="96">
        <f t="shared" si="3"/>
        <v>0</v>
      </c>
      <c r="F34" s="87"/>
      <c r="G34" s="96">
        <f t="shared" si="2"/>
        <v>0</v>
      </c>
    </row>
    <row r="35" spans="1:7" ht="33.75" customHeight="1" x14ac:dyDescent="0.2">
      <c r="A35" s="13"/>
      <c r="B35" s="84" t="s">
        <v>94</v>
      </c>
      <c r="C35" s="67"/>
      <c r="D35" s="87">
        <v>350</v>
      </c>
      <c r="E35" s="96">
        <f t="shared" si="3"/>
        <v>0</v>
      </c>
      <c r="F35" s="82"/>
      <c r="G35" s="96">
        <f t="shared" si="2"/>
        <v>0</v>
      </c>
    </row>
    <row r="36" spans="1:7" ht="33.75" customHeight="1" x14ac:dyDescent="0.2">
      <c r="A36" s="86"/>
      <c r="B36" s="89" t="s">
        <v>96</v>
      </c>
      <c r="C36" s="67"/>
      <c r="D36" s="87"/>
      <c r="E36" s="96">
        <f t="shared" si="3"/>
        <v>0</v>
      </c>
      <c r="F36" s="87">
        <v>900</v>
      </c>
      <c r="G36" s="96">
        <f t="shared" si="2"/>
        <v>0</v>
      </c>
    </row>
    <row r="37" spans="1:7" ht="33.75" customHeight="1" x14ac:dyDescent="0.2">
      <c r="A37" s="86"/>
      <c r="B37" s="89" t="s">
        <v>97</v>
      </c>
      <c r="C37" s="67"/>
      <c r="D37" s="87"/>
      <c r="E37" s="96">
        <f t="shared" si="3"/>
        <v>0</v>
      </c>
      <c r="F37" s="87">
        <v>380</v>
      </c>
      <c r="G37" s="96">
        <f t="shared" si="2"/>
        <v>0</v>
      </c>
    </row>
    <row r="38" spans="1:7" ht="25.5" customHeight="1" x14ac:dyDescent="0.2">
      <c r="A38" s="168" t="s">
        <v>69</v>
      </c>
      <c r="B38" s="168"/>
      <c r="C38" s="168"/>
      <c r="D38" s="74">
        <f>SUM(D32:D35)</f>
        <v>1450</v>
      </c>
      <c r="E38" s="98">
        <f>SUM(E32:E37)</f>
        <v>0</v>
      </c>
      <c r="F38" s="74">
        <f>SUM(F32:F37)</f>
        <v>1330</v>
      </c>
      <c r="G38" s="98">
        <f>SUM(G32:G37)</f>
        <v>0</v>
      </c>
    </row>
  </sheetData>
  <mergeCells count="11">
    <mergeCell ref="A38:C38"/>
    <mergeCell ref="A2:J2"/>
    <mergeCell ref="A3:J3"/>
    <mergeCell ref="A4:J4"/>
    <mergeCell ref="A5:J5"/>
    <mergeCell ref="A1:K1"/>
    <mergeCell ref="D10:E10"/>
    <mergeCell ref="F10:G10"/>
    <mergeCell ref="A26:C26"/>
    <mergeCell ref="D30:E30"/>
    <mergeCell ref="F30:G30"/>
  </mergeCells>
  <pageMargins left="0.70866141732283472" right="0.70866141732283472" top="0.74803149606299213" bottom="0.74803149606299213" header="0.31496062992125984" footer="0.31496062992125984"/>
  <pageSetup scale="38" orientation="portrait" r:id="rId1"/>
  <headerFooter>
    <oddHeader>&amp;RSCHEDA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opLeftCell="E1" workbookViewId="0">
      <selection activeCell="R14" sqref="R14"/>
    </sheetView>
  </sheetViews>
  <sheetFormatPr defaultColWidth="9.140625" defaultRowHeight="12.75" x14ac:dyDescent="0.2"/>
  <cols>
    <col min="1" max="1" width="13.7109375" customWidth="1"/>
    <col min="2" max="2" width="40.28515625" customWidth="1"/>
    <col min="3" max="3" width="23.140625" customWidth="1"/>
    <col min="4" max="4" width="18.5703125" customWidth="1"/>
    <col min="5" max="5" width="15.140625" customWidth="1"/>
    <col min="6" max="6" width="16.42578125" customWidth="1"/>
    <col min="7" max="7" width="18" bestFit="1" customWidth="1"/>
    <col min="8" max="9" width="17.140625" customWidth="1"/>
    <col min="10" max="10" width="14.85546875" customWidth="1"/>
    <col min="11" max="11" width="18.42578125" customWidth="1"/>
  </cols>
  <sheetData>
    <row r="1" spans="1:15" ht="24" customHeight="1" x14ac:dyDescent="0.25">
      <c r="A1" s="147" t="s">
        <v>79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  <c r="O1" s="1"/>
    </row>
    <row r="2" spans="1:15" ht="27" customHeight="1" x14ac:dyDescent="0.2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  <c r="O2" s="2"/>
    </row>
    <row r="3" spans="1:15" ht="18" customHeight="1" x14ac:dyDescent="0.2">
      <c r="A3" s="170" t="s">
        <v>64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</row>
    <row r="4" spans="1:15" ht="27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2"/>
    </row>
    <row r="5" spans="1:15" ht="21" customHeight="1" x14ac:dyDescent="0.25">
      <c r="A5" s="155" t="s">
        <v>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/>
      <c r="O5" s="3"/>
    </row>
    <row r="6" spans="1:15" s="37" customFormat="1" ht="21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 ht="45" customHeight="1" x14ac:dyDescent="0.2">
      <c r="A7" s="169" t="s">
        <v>62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</row>
    <row r="8" spans="1:15" ht="15" x14ac:dyDescent="0.2">
      <c r="B8" s="26"/>
      <c r="C8" s="26"/>
      <c r="D8" s="26"/>
      <c r="E8" s="27"/>
      <c r="F8" s="27"/>
      <c r="G8" s="27"/>
      <c r="H8" s="27"/>
      <c r="I8" s="27"/>
      <c r="J8" s="27"/>
      <c r="K8" s="27"/>
    </row>
    <row r="9" spans="1:15" ht="50.25" customHeight="1" x14ac:dyDescent="0.2">
      <c r="A9" s="21" t="s">
        <v>28</v>
      </c>
      <c r="B9" s="21" t="s">
        <v>67</v>
      </c>
      <c r="C9" s="21" t="s">
        <v>29</v>
      </c>
      <c r="D9" s="21" t="s">
        <v>6</v>
      </c>
      <c r="E9" s="21" t="s">
        <v>2</v>
      </c>
      <c r="F9" s="21" t="s">
        <v>43</v>
      </c>
      <c r="G9" s="21" t="s">
        <v>19</v>
      </c>
      <c r="H9" s="21" t="s">
        <v>7</v>
      </c>
      <c r="I9" s="21" t="s">
        <v>13</v>
      </c>
      <c r="J9" s="21" t="s">
        <v>9</v>
      </c>
      <c r="K9" s="21" t="s">
        <v>30</v>
      </c>
    </row>
    <row r="10" spans="1:15" s="37" customFormat="1" ht="15" x14ac:dyDescent="0.2">
      <c r="A10" s="17"/>
      <c r="B10" s="17"/>
      <c r="C10" s="35"/>
      <c r="D10" s="35"/>
      <c r="E10" s="36"/>
      <c r="F10" s="36"/>
      <c r="G10" s="36"/>
      <c r="H10" s="36"/>
      <c r="I10" s="36"/>
      <c r="J10" s="36"/>
      <c r="K10" s="36"/>
    </row>
    <row r="11" spans="1:15" s="37" customFormat="1" ht="15" x14ac:dyDescent="0.2">
      <c r="A11" s="17"/>
      <c r="B11" s="17"/>
      <c r="C11" s="35"/>
      <c r="D11" s="35"/>
      <c r="E11" s="36"/>
      <c r="F11" s="36"/>
      <c r="G11" s="36"/>
      <c r="H11" s="36"/>
      <c r="I11" s="36"/>
      <c r="J11" s="36"/>
      <c r="K11" s="36"/>
    </row>
    <row r="12" spans="1:15" s="37" customFormat="1" ht="15" x14ac:dyDescent="0.2">
      <c r="A12" s="17"/>
      <c r="B12" s="17"/>
      <c r="C12" s="35"/>
      <c r="D12" s="35"/>
      <c r="E12" s="36"/>
      <c r="F12" s="36"/>
      <c r="G12" s="36"/>
      <c r="H12" s="36"/>
      <c r="I12" s="36"/>
      <c r="J12" s="36"/>
      <c r="K12" s="36"/>
    </row>
    <row r="13" spans="1:15" s="37" customFormat="1" ht="15" x14ac:dyDescent="0.2">
      <c r="A13" s="17"/>
      <c r="B13" s="17"/>
      <c r="C13" s="35"/>
      <c r="D13" s="35"/>
      <c r="E13" s="36"/>
      <c r="F13" s="36"/>
      <c r="G13" s="36"/>
      <c r="H13" s="36"/>
      <c r="I13" s="36"/>
      <c r="J13" s="36"/>
      <c r="K13" s="36"/>
    </row>
    <row r="14" spans="1:15" s="37" customFormat="1" ht="15" x14ac:dyDescent="0.2">
      <c r="A14" s="17"/>
      <c r="B14" s="17"/>
      <c r="C14" s="35"/>
      <c r="D14" s="35"/>
      <c r="E14" s="36"/>
      <c r="F14" s="36"/>
      <c r="G14" s="36"/>
      <c r="H14" s="36"/>
      <c r="I14" s="36"/>
      <c r="J14" s="36"/>
      <c r="K14" s="36"/>
    </row>
    <row r="15" spans="1:15" s="37" customFormat="1" ht="15" x14ac:dyDescent="0.2">
      <c r="A15" s="17"/>
      <c r="B15" s="17"/>
      <c r="C15" s="35"/>
      <c r="D15" s="35"/>
      <c r="E15" s="36"/>
      <c r="F15" s="36"/>
      <c r="G15" s="36"/>
      <c r="H15" s="36"/>
      <c r="I15" s="36"/>
      <c r="J15" s="36"/>
      <c r="K15" s="36"/>
    </row>
    <row r="16" spans="1:15" s="37" customFormat="1" ht="15" x14ac:dyDescent="0.2">
      <c r="A16" s="17"/>
      <c r="B16" s="17"/>
      <c r="C16" s="35"/>
      <c r="D16" s="35"/>
      <c r="E16" s="36"/>
      <c r="F16" s="36"/>
      <c r="G16" s="36"/>
      <c r="H16" s="36"/>
      <c r="I16" s="36"/>
      <c r="J16" s="36"/>
      <c r="K16" s="36"/>
    </row>
    <row r="17" spans="1:11" s="37" customFormat="1" ht="15" x14ac:dyDescent="0.2">
      <c r="A17" s="17"/>
      <c r="B17" s="17"/>
      <c r="C17" s="35"/>
      <c r="D17" s="35"/>
      <c r="E17" s="36"/>
      <c r="F17" s="36"/>
      <c r="G17" s="36"/>
      <c r="H17" s="36"/>
      <c r="I17" s="36"/>
      <c r="J17" s="36"/>
      <c r="K17" s="36"/>
    </row>
  </sheetData>
  <mergeCells count="6">
    <mergeCell ref="A7:K7"/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&amp;RSCHEDA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opLeftCell="A10" workbookViewId="0">
      <selection activeCell="E44" sqref="E44"/>
    </sheetView>
  </sheetViews>
  <sheetFormatPr defaultColWidth="9" defaultRowHeight="12.75" x14ac:dyDescent="0.2"/>
  <cols>
    <col min="2" max="2" width="52.85546875" customWidth="1"/>
    <col min="3" max="3" width="23.140625" customWidth="1"/>
    <col min="4" max="4" width="18.5703125" customWidth="1"/>
    <col min="5" max="5" width="14" customWidth="1"/>
    <col min="6" max="6" width="13.140625" customWidth="1"/>
    <col min="7" max="8" width="17" customWidth="1"/>
    <col min="9" max="9" width="18.140625" customWidth="1"/>
    <col min="10" max="10" width="14.85546875" customWidth="1"/>
    <col min="11" max="11" width="14.7109375" customWidth="1"/>
    <col min="12" max="12" width="18.42578125" customWidth="1"/>
  </cols>
  <sheetData>
    <row r="1" spans="1:15" ht="24" customHeight="1" x14ac:dyDescent="0.2">
      <c r="B1" s="158" t="s">
        <v>77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4"/>
    </row>
    <row r="2" spans="1:15" ht="27" customHeight="1" x14ac:dyDescent="0.2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13"/>
    </row>
    <row r="3" spans="1:15" s="24" customFormat="1" ht="27" customHeight="1" x14ac:dyDescent="0.2">
      <c r="B3" s="160" t="s">
        <v>70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09"/>
    </row>
    <row r="4" spans="1:15" s="24" customFormat="1" ht="27" customHeight="1" x14ac:dyDescent="0.2"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09"/>
    </row>
    <row r="5" spans="1:15" ht="27" customHeight="1" x14ac:dyDescent="0.2">
      <c r="B5" s="162" t="s">
        <v>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16"/>
    </row>
    <row r="6" spans="1:15" ht="8.25" customHeight="1" x14ac:dyDescent="0.2">
      <c r="B6" s="7"/>
      <c r="C6" s="7"/>
      <c r="D6" s="7"/>
      <c r="E6" s="8"/>
      <c r="F6" s="8"/>
      <c r="G6" s="8"/>
      <c r="H6" s="8"/>
      <c r="I6" s="8"/>
      <c r="J6" s="8"/>
    </row>
    <row r="7" spans="1:15" ht="47.25" customHeight="1" x14ac:dyDescent="0.2">
      <c r="B7" s="173"/>
      <c r="C7" s="173"/>
      <c r="D7" s="173"/>
      <c r="E7" s="173"/>
      <c r="F7" s="173"/>
      <c r="G7" s="173"/>
      <c r="H7" s="173"/>
      <c r="I7" s="173"/>
      <c r="J7" s="173"/>
    </row>
    <row r="8" spans="1:15" ht="20.25" customHeight="1" x14ac:dyDescent="0.2">
      <c r="B8" s="10" t="s">
        <v>17</v>
      </c>
      <c r="C8" s="10"/>
      <c r="D8" s="10"/>
      <c r="E8" s="9"/>
      <c r="F8" s="9"/>
      <c r="G8" s="9"/>
      <c r="H8" s="9"/>
      <c r="I8" s="9"/>
      <c r="J8" s="9"/>
    </row>
    <row r="9" spans="1:15" ht="53.25" customHeight="1" x14ac:dyDescent="0.2">
      <c r="A9" s="13"/>
      <c r="B9" s="16" t="s">
        <v>14</v>
      </c>
      <c r="C9" s="21" t="s">
        <v>10</v>
      </c>
      <c r="D9" s="21" t="s">
        <v>6</v>
      </c>
      <c r="E9" s="21" t="s">
        <v>11</v>
      </c>
      <c r="F9" s="21" t="s">
        <v>12</v>
      </c>
      <c r="G9" s="21" t="s">
        <v>7</v>
      </c>
      <c r="H9" s="21" t="s">
        <v>13</v>
      </c>
      <c r="I9" s="21" t="s">
        <v>19</v>
      </c>
      <c r="J9" s="21" t="s">
        <v>8</v>
      </c>
      <c r="K9" s="21" t="s">
        <v>9</v>
      </c>
      <c r="L9" s="21" t="s">
        <v>39</v>
      </c>
    </row>
    <row r="10" spans="1:15" ht="36" customHeight="1" x14ac:dyDescent="0.2">
      <c r="A10" s="13"/>
      <c r="B10" s="73"/>
      <c r="C10" s="73"/>
      <c r="D10" s="73"/>
      <c r="E10" s="19"/>
      <c r="F10" s="19"/>
      <c r="G10" s="19"/>
      <c r="H10" s="19"/>
      <c r="I10" s="19"/>
      <c r="J10" s="19"/>
      <c r="K10" s="19"/>
      <c r="L10" s="38"/>
    </row>
    <row r="11" spans="1:15" ht="36" customHeight="1" x14ac:dyDescent="0.2">
      <c r="A11" s="13"/>
      <c r="B11" s="73"/>
      <c r="C11" s="73"/>
      <c r="D11" s="73"/>
      <c r="E11" s="19"/>
      <c r="F11" s="19"/>
      <c r="G11" s="19"/>
      <c r="H11" s="19"/>
      <c r="I11" s="19"/>
      <c r="J11" s="19"/>
      <c r="K11" s="19"/>
      <c r="L11" s="13"/>
    </row>
    <row r="12" spans="1:15" ht="36" customHeight="1" x14ac:dyDescent="0.2">
      <c r="A12" s="13"/>
      <c r="B12" s="17"/>
      <c r="C12" s="18"/>
      <c r="D12" s="18"/>
      <c r="E12" s="19"/>
      <c r="F12" s="19"/>
      <c r="G12" s="19"/>
      <c r="H12" s="19"/>
      <c r="I12" s="19"/>
      <c r="J12" s="19"/>
      <c r="K12" s="19"/>
      <c r="L12" s="13"/>
    </row>
    <row r="13" spans="1:15" ht="36" customHeight="1" x14ac:dyDescent="0.2">
      <c r="A13" s="13"/>
      <c r="B13" s="17"/>
      <c r="C13" s="18"/>
      <c r="D13" s="18"/>
      <c r="E13" s="19"/>
      <c r="F13" s="19"/>
      <c r="G13" s="19"/>
      <c r="H13" s="19"/>
      <c r="I13" s="19"/>
      <c r="J13" s="19"/>
      <c r="K13" s="19"/>
      <c r="L13" s="13"/>
    </row>
    <row r="14" spans="1:15" ht="36" customHeight="1" x14ac:dyDescent="0.2">
      <c r="A14" s="13"/>
      <c r="B14" s="17"/>
      <c r="C14" s="18"/>
      <c r="D14" s="18"/>
      <c r="E14" s="19"/>
      <c r="F14" s="19"/>
      <c r="G14" s="19"/>
      <c r="H14" s="19"/>
      <c r="I14" s="19"/>
      <c r="J14" s="19"/>
      <c r="K14" s="19"/>
      <c r="L14" s="13"/>
    </row>
    <row r="15" spans="1:15" ht="36" customHeight="1" x14ac:dyDescent="0.2">
      <c r="B15" s="70"/>
      <c r="C15" s="71"/>
      <c r="D15" s="71"/>
      <c r="E15" s="72"/>
      <c r="F15" s="72"/>
      <c r="G15" s="72"/>
      <c r="H15" s="72"/>
      <c r="I15" s="72"/>
      <c r="J15" s="72"/>
      <c r="K15" s="19"/>
      <c r="L15" s="13"/>
    </row>
    <row r="16" spans="1:15" ht="14.45" customHeight="1" x14ac:dyDescent="0.2"/>
    <row r="17" ht="14.45" customHeight="1" x14ac:dyDescent="0.2"/>
  </sheetData>
  <mergeCells count="5">
    <mergeCell ref="B7:J7"/>
    <mergeCell ref="B2:N2"/>
    <mergeCell ref="B3:N3"/>
    <mergeCell ref="B5:N5"/>
    <mergeCell ref="B1:O1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&amp;RSCHEDA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SCHEDA 1 - SINTESI</vt:lpstr>
      <vt:lpstr>SCHEDA 2 - NOLEGGIO E AT DM-IVD</vt:lpstr>
      <vt:lpstr>SCHEDA 3 - NOL E AT NON DM-IVD</vt:lpstr>
      <vt:lpstr>SCHEDA 4 - PRESTAZIONI</vt:lpstr>
      <vt:lpstr>SCHEDA 5-REAGENTI E CONSUMABILI</vt:lpstr>
      <vt:lpstr>SCHEDA 6-REAGENTI TEST OPZIONI</vt:lpstr>
      <vt:lpstr>'SCHEDA 2 - NOLEGGIO E AT DM-IVD'!Area_stampa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Mancarella Valentina</dc:creator>
  <cp:lastModifiedBy>Gardosi Angela</cp:lastModifiedBy>
  <cp:lastPrinted>2023-11-27T08:59:26Z</cp:lastPrinted>
  <dcterms:created xsi:type="dcterms:W3CDTF">2022-12-14T11:55:12Z</dcterms:created>
  <dcterms:modified xsi:type="dcterms:W3CDTF">2024-02-05T08:30:45Z</dcterms:modified>
</cp:coreProperties>
</file>