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120" yWindow="45" windowWidth="15135" windowHeight="7650"/>
  </bookViews>
  <sheets>
    <sheet name="Table 1" sheetId="1" r:id="rId1"/>
    <sheet name="Table 6" sheetId="6" r:id="rId2"/>
  </sheets>
  <definedNames>
    <definedName name="_xlnm.Print_Area" localSheetId="0">'Table 1'!$A$1:$R$132</definedName>
    <definedName name="_xlnm.Print_Titles" localSheetId="0">'Table 1'!$1:$2</definedName>
  </definedNames>
  <calcPr calcId="125725"/>
</workbook>
</file>

<file path=xl/calcChain.xml><?xml version="1.0" encoding="utf-8"?>
<calcChain xmlns="http://schemas.openxmlformats.org/spreadsheetml/2006/main">
  <c r="R113" i="1"/>
  <c r="Q113"/>
  <c r="M113"/>
  <c r="L113"/>
  <c r="R112"/>
  <c r="Q112"/>
  <c r="M112"/>
  <c r="L112"/>
  <c r="R111"/>
  <c r="Q111"/>
  <c r="M111"/>
  <c r="L111"/>
  <c r="R110"/>
  <c r="Q110"/>
  <c r="M110"/>
  <c r="L110"/>
  <c r="R109"/>
  <c r="Q109"/>
  <c r="M109"/>
  <c r="L109"/>
  <c r="R108"/>
  <c r="Q108"/>
  <c r="M108"/>
  <c r="L108"/>
  <c r="R120"/>
  <c r="Q120"/>
  <c r="M120"/>
  <c r="L120"/>
  <c r="R119"/>
  <c r="Q119"/>
  <c r="M119"/>
  <c r="L119"/>
  <c r="R118"/>
  <c r="Q118"/>
  <c r="M118"/>
  <c r="L118"/>
  <c r="R117"/>
  <c r="Q117"/>
  <c r="M117"/>
  <c r="L117"/>
  <c r="R116"/>
  <c r="Q116"/>
  <c r="M116"/>
  <c r="L116"/>
  <c r="R115"/>
  <c r="Q115"/>
  <c r="M115"/>
  <c r="L115"/>
  <c r="R114"/>
  <c r="Q114"/>
  <c r="M114"/>
  <c r="L114"/>
  <c r="R105"/>
  <c r="Q105"/>
  <c r="M105"/>
  <c r="L105"/>
  <c r="R104"/>
  <c r="Q104"/>
  <c r="M104"/>
  <c r="L104"/>
  <c r="R103"/>
  <c r="Q103"/>
  <c r="M103"/>
  <c r="L103"/>
  <c r="R102"/>
  <c r="Q102"/>
  <c r="M102"/>
  <c r="L102"/>
  <c r="R101"/>
  <c r="Q101"/>
  <c r="M101"/>
  <c r="L101"/>
  <c r="R100"/>
  <c r="Q100"/>
  <c r="M100"/>
  <c r="L100"/>
  <c r="R99"/>
  <c r="Q99"/>
  <c r="M99"/>
  <c r="L99"/>
  <c r="R98"/>
  <c r="Q98"/>
  <c r="M98"/>
  <c r="L98"/>
  <c r="R97"/>
  <c r="Q97"/>
  <c r="M97"/>
  <c r="L97"/>
  <c r="R96"/>
  <c r="Q96"/>
  <c r="M96"/>
  <c r="L96"/>
  <c r="R95"/>
  <c r="Q95"/>
  <c r="M95"/>
  <c r="L95"/>
  <c r="R94"/>
  <c r="Q94"/>
  <c r="M94"/>
  <c r="L94"/>
  <c r="R131"/>
  <c r="Q131"/>
  <c r="R130"/>
  <c r="Q130"/>
  <c r="R129"/>
  <c r="Q129"/>
  <c r="R128"/>
  <c r="Q128"/>
  <c r="R127"/>
  <c r="Q127"/>
  <c r="R126"/>
  <c r="Q126"/>
  <c r="R125"/>
  <c r="Q125"/>
  <c r="R124"/>
  <c r="Q124"/>
  <c r="R123"/>
  <c r="Q123"/>
  <c r="R122"/>
  <c r="Q122"/>
  <c r="R121"/>
  <c r="Q121"/>
  <c r="R107"/>
  <c r="Q107"/>
  <c r="R106"/>
  <c r="Q106"/>
  <c r="R93"/>
  <c r="Q93"/>
  <c r="R92"/>
  <c r="Q9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07"/>
  <c r="L107"/>
  <c r="M106"/>
  <c r="L106"/>
  <c r="M93"/>
  <c r="L93"/>
  <c r="M92"/>
  <c r="L92"/>
  <c r="Q4"/>
  <c r="Q5"/>
  <c r="Q6"/>
  <c r="Q7"/>
  <c r="Q8"/>
  <c r="Q9"/>
  <c r="Q10"/>
  <c r="R10" s="1"/>
  <c r="Q11"/>
  <c r="R11" s="1"/>
  <c r="Q12"/>
  <c r="R12" s="1"/>
  <c r="Q13"/>
  <c r="R13" s="1"/>
  <c r="Q14"/>
  <c r="R14" s="1"/>
  <c r="Q15"/>
  <c r="R15" s="1"/>
  <c r="Q16"/>
  <c r="R16" s="1"/>
  <c r="Q17"/>
  <c r="R17" s="1"/>
  <c r="Q18"/>
  <c r="R18" s="1"/>
  <c r="Q19"/>
  <c r="R19" s="1"/>
  <c r="Q20"/>
  <c r="R20" s="1"/>
  <c r="Q21"/>
  <c r="R21" s="1"/>
  <c r="Q22"/>
  <c r="R22" s="1"/>
  <c r="Q23"/>
  <c r="R23" s="1"/>
  <c r="Q24"/>
  <c r="R24" s="1"/>
  <c r="Q25"/>
  <c r="R25" s="1"/>
  <c r="Q26"/>
  <c r="R26" s="1"/>
  <c r="Q27"/>
  <c r="R27" s="1"/>
  <c r="Q28"/>
  <c r="R28" s="1"/>
  <c r="Q29"/>
  <c r="R29" s="1"/>
  <c r="Q30"/>
  <c r="R30" s="1"/>
  <c r="Q31"/>
  <c r="R31" s="1"/>
  <c r="Q32"/>
  <c r="R32" s="1"/>
  <c r="Q33"/>
  <c r="R33" s="1"/>
  <c r="Q34"/>
  <c r="R34" s="1"/>
  <c r="Q35"/>
  <c r="R35" s="1"/>
  <c r="Q36"/>
  <c r="R36" s="1"/>
  <c r="Q37"/>
  <c r="R37" s="1"/>
  <c r="Q38"/>
  <c r="R38" s="1"/>
  <c r="Q39"/>
  <c r="R39" s="1"/>
  <c r="Q40"/>
  <c r="R40" s="1"/>
  <c r="Q41"/>
  <c r="R41" s="1"/>
  <c r="Q42"/>
  <c r="R42" s="1"/>
  <c r="Q43"/>
  <c r="R43" s="1"/>
  <c r="Q44"/>
  <c r="R44" s="1"/>
  <c r="Q45"/>
  <c r="R45" s="1"/>
  <c r="Q46"/>
  <c r="R46" s="1"/>
  <c r="Q47"/>
  <c r="R47" s="1"/>
  <c r="Q48"/>
  <c r="R48" s="1"/>
  <c r="Q49"/>
  <c r="R49" s="1"/>
  <c r="Q50"/>
  <c r="R50" s="1"/>
  <c r="Q51"/>
  <c r="R51" s="1"/>
  <c r="Q52"/>
  <c r="R52" s="1"/>
  <c r="Q53"/>
  <c r="R53" s="1"/>
  <c r="Q54"/>
  <c r="R54" s="1"/>
  <c r="Q55"/>
  <c r="R55" s="1"/>
  <c r="Q56"/>
  <c r="R56" s="1"/>
  <c r="Q57"/>
  <c r="R57" s="1"/>
  <c r="Q58"/>
  <c r="R58" s="1"/>
  <c r="Q59"/>
  <c r="R59" s="1"/>
  <c r="Q60"/>
  <c r="R60" s="1"/>
  <c r="Q61"/>
  <c r="R61" s="1"/>
  <c r="Q62"/>
  <c r="R62" s="1"/>
  <c r="Q63"/>
  <c r="R63" s="1"/>
  <c r="Q64"/>
  <c r="R64" s="1"/>
  <c r="Q65"/>
  <c r="R65" s="1"/>
  <c r="Q66"/>
  <c r="R66" s="1"/>
  <c r="Q67"/>
  <c r="R67" s="1"/>
  <c r="Q68"/>
  <c r="R68" s="1"/>
  <c r="Q69"/>
  <c r="Q70"/>
  <c r="R70" s="1"/>
  <c r="Q71"/>
  <c r="R71" s="1"/>
  <c r="Q72"/>
  <c r="R72" s="1"/>
  <c r="Q73"/>
  <c r="R73" s="1"/>
  <c r="Q74"/>
  <c r="R74" s="1"/>
  <c r="Q75"/>
  <c r="R75" s="1"/>
  <c r="Q76"/>
  <c r="R76" s="1"/>
  <c r="Q77"/>
  <c r="R77" s="1"/>
  <c r="Q78"/>
  <c r="R78" s="1"/>
  <c r="Q79"/>
  <c r="R79" s="1"/>
  <c r="Q80"/>
  <c r="R80" s="1"/>
  <c r="Q81"/>
  <c r="R81" s="1"/>
  <c r="Q82"/>
  <c r="R82" s="1"/>
  <c r="Q83"/>
  <c r="R83" s="1"/>
  <c r="Q84"/>
  <c r="R84" s="1"/>
  <c r="Q85"/>
  <c r="R85" s="1"/>
  <c r="Q86"/>
  <c r="R86" s="1"/>
  <c r="Q87"/>
  <c r="R87" s="1"/>
  <c r="Q88"/>
  <c r="R88" s="1"/>
  <c r="Q89"/>
  <c r="R89" s="1"/>
  <c r="Q90"/>
  <c r="R90" s="1"/>
  <c r="Q91"/>
  <c r="R91" s="1"/>
  <c r="Q3"/>
  <c r="R4"/>
  <c r="R5"/>
  <c r="R6"/>
  <c r="R7"/>
  <c r="R8"/>
  <c r="R9"/>
  <c r="R69"/>
  <c r="R3"/>
  <c r="M4"/>
  <c r="M5"/>
  <c r="M6"/>
  <c r="M7"/>
  <c r="M8"/>
  <c r="M9"/>
  <c r="M3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L8"/>
  <c r="L7"/>
  <c r="L6"/>
  <c r="L5"/>
  <c r="L4"/>
  <c r="L3"/>
  <c r="R132" l="1"/>
  <c r="Q132"/>
  <c r="K93" i="6"/>
  <c r="H93"/>
  <c r="F93"/>
  <c r="M132" i="1"/>
  <c r="L132"/>
  <c r="F132"/>
</calcChain>
</file>

<file path=xl/sharedStrings.xml><?xml version="1.0" encoding="utf-8"?>
<sst xmlns="http://schemas.openxmlformats.org/spreadsheetml/2006/main" count="1032" uniqueCount="304">
  <si>
    <t>A.04.02.02</t>
  </si>
  <si>
    <t>m3</t>
  </si>
  <si>
    <t>SI</t>
  </si>
  <si>
    <t>A.04.03.01</t>
  </si>
  <si>
    <t>cls 25/30 per pareti</t>
  </si>
  <si>
    <t>A.04.04.01</t>
  </si>
  <si>
    <t>cls 25/30 per baggioli</t>
  </si>
  <si>
    <t>A.04.06</t>
  </si>
  <si>
    <t>B450C</t>
  </si>
  <si>
    <t>kg</t>
  </si>
  <si>
    <t>A.05.02.03</t>
  </si>
  <si>
    <t>A.05.02.02</t>
  </si>
  <si>
    <t>A.06.08.01</t>
  </si>
  <si>
    <t>m2</t>
  </si>
  <si>
    <t>NO</t>
  </si>
  <si>
    <t>A.04.07</t>
  </si>
  <si>
    <t>A.05.05.02</t>
  </si>
  <si>
    <t>A.08.02.02</t>
  </si>
  <si>
    <t>A.08.02.08</t>
  </si>
  <si>
    <t>lastre di cartongesso</t>
  </si>
  <si>
    <t>A.08.05.01</t>
  </si>
  <si>
    <t>A.08.05.np2</t>
  </si>
  <si>
    <t>A.10.01.01</t>
  </si>
  <si>
    <t>A.10.02.np1</t>
  </si>
  <si>
    <t>A.12.02.01</t>
  </si>
  <si>
    <t>A.12.02.02</t>
  </si>
  <si>
    <t>A.12.03.04</t>
  </si>
  <si>
    <t>A.12.03.08</t>
  </si>
  <si>
    <t>A.13.09</t>
  </si>
  <si>
    <t>A.13.11</t>
  </si>
  <si>
    <t>A.13.29</t>
  </si>
  <si>
    <t>A.13.np1</t>
  </si>
  <si>
    <t>n.</t>
  </si>
  <si>
    <t>A.14.02.04</t>
  </si>
  <si>
    <t>m</t>
  </si>
  <si>
    <t>A.14.06.01</t>
  </si>
  <si>
    <t>A.16.01.02</t>
  </si>
  <si>
    <t>A.16.04</t>
  </si>
  <si>
    <t>A.16.06</t>
  </si>
  <si>
    <t>A.16.np1</t>
  </si>
  <si>
    <t>A.18.03.03</t>
  </si>
  <si>
    <t>A.18.09</t>
  </si>
  <si>
    <t>A.18.np1</t>
  </si>
  <si>
    <t>A.19.02.01</t>
  </si>
  <si>
    <t>A.19.15</t>
  </si>
  <si>
    <t>A.19.24</t>
  </si>
  <si>
    <t>A.19.np1.a</t>
  </si>
  <si>
    <t>A.19.np1.b</t>
  </si>
  <si>
    <t>A.20.01.01</t>
  </si>
  <si>
    <t>A.25.02.02</t>
  </si>
  <si>
    <t>A.25.21.01</t>
  </si>
  <si>
    <t>A.25.21.07</t>
  </si>
  <si>
    <t>A.25.36</t>
  </si>
  <si>
    <t>A.27.05.02</t>
  </si>
  <si>
    <t>A.29.03</t>
  </si>
  <si>
    <t>A.29.np1</t>
  </si>
  <si>
    <t>A.29.np2</t>
  </si>
  <si>
    <t>A.29.np3</t>
  </si>
  <si>
    <t>A.29.np4</t>
  </si>
  <si>
    <t>A.29.np5</t>
  </si>
  <si>
    <t>A.31.01.01</t>
  </si>
  <si>
    <t>A.34.np1</t>
  </si>
  <si>
    <t>A.36.03.01</t>
  </si>
  <si>
    <t>A.36.12.01</t>
  </si>
  <si>
    <t>A.36.13.03</t>
  </si>
  <si>
    <t>A.36.15.04</t>
  </si>
  <si>
    <t>A.36.30.01</t>
  </si>
  <si>
    <t>m²</t>
  </si>
  <si>
    <t>A18.12</t>
  </si>
  <si>
    <t>sabbia comune di cava</t>
  </si>
  <si>
    <t>NP.OC.01</t>
  </si>
  <si>
    <t>NP.OC.02</t>
  </si>
  <si>
    <t>NP.OC.03</t>
  </si>
  <si>
    <t>NP.OC.04</t>
  </si>
  <si>
    <t>NP.OC.05</t>
  </si>
  <si>
    <t>NP.OC.08</t>
  </si>
  <si>
    <t>A.35.02.01</t>
  </si>
  <si>
    <t>A.35.02.03</t>
  </si>
  <si>
    <t>A.35.02.04</t>
  </si>
  <si>
    <t>A.35.02.05</t>
  </si>
  <si>
    <t>A.35.02.06</t>
  </si>
  <si>
    <t>A.35.15</t>
  </si>
  <si>
    <t>A.35.24</t>
  </si>
  <si>
    <t>A.35.07.03</t>
  </si>
  <si>
    <t>A.35.06.02</t>
  </si>
  <si>
    <t>A.35.23.05</t>
  </si>
  <si>
    <t>A.35.11.01</t>
  </si>
  <si>
    <t>TOTALE</t>
  </si>
  <si>
    <t>C.A.M - Materiale riciclabile a fine vita</t>
  </si>
  <si>
    <t>C02.019.045.c</t>
  </si>
  <si>
    <t>C02.019.225.a</t>
  </si>
  <si>
    <t>Articolo
EPU</t>
  </si>
  <si>
    <t>Descrizione</t>
  </si>
  <si>
    <t>U.M.</t>
  </si>
  <si>
    <t>Quantità</t>
  </si>
  <si>
    <t>Peso
Unitario</t>
  </si>
  <si>
    <t>Peso
Totale</t>
  </si>
  <si>
    <t>Materiali recuperati/riciclati</t>
  </si>
  <si>
    <t>Riciclabili o riutilizzabili</t>
  </si>
  <si>
    <t>Materiale strutturale</t>
  </si>
  <si>
    <t>Peso materiale non strutturale</t>
  </si>
  <si>
    <t>%</t>
  </si>
  <si>
    <t>Peso</t>
  </si>
  <si>
    <t>controparete composta da lastre di cartongesso</t>
  </si>
  <si>
    <t>basamenti per impianti in copertura</t>
  </si>
  <si>
    <t>telai per finestre, porte o vetrine in profilati estrusi di lega leggera</t>
  </si>
  <si>
    <t>A03.007.
015.a</t>
  </si>
  <si>
    <t>A03.007.
075.a</t>
  </si>
  <si>
    <t>A03.013.
005.b</t>
  </si>
  <si>
    <t>A03.013.
005.c</t>
  </si>
  <si>
    <t>A07.037.
125.d</t>
  </si>
  <si>
    <t>bocchettone angolare in pvc, diametro 125 mm</t>
  </si>
  <si>
    <t>A11.007.
020.a</t>
  </si>
  <si>
    <t>A15.046.
030.a</t>
  </si>
  <si>
    <t>pavimento industriale a pastina con miscela di quarzo e di cemento</t>
  </si>
  <si>
    <t>A17.007.
005.a</t>
  </si>
  <si>
    <t>A17.007.
005.b</t>
  </si>
  <si>
    <t>velette in cartongesso a chiusura di controsoffitti</t>
  </si>
  <si>
    <t>C01.019.
025.a</t>
  </si>
  <si>
    <t>C01.019.
030</t>
  </si>
  <si>
    <t>C01.037.
050</t>
  </si>
  <si>
    <t>a corpo</t>
  </si>
  <si>
    <t>tubi in p.v.c.,diametro esterno di mm 160</t>
  </si>
  <si>
    <t>tubi in p.v.c.,diametro esterno di mm 200</t>
  </si>
  <si>
    <t>tubi in p.v.c.,diametro esterno di mm 315</t>
  </si>
  <si>
    <t>canaletta prefabbricata per la raccolta delle acque piovane</t>
  </si>
  <si>
    <t>cls 25/30 per platea di fondazione</t>
  </si>
  <si>
    <t>solaio in lamiera grecata collaborante con sovrastante getto di calcestruzzo armato</t>
  </si>
  <si>
    <t>conglomerato cementizio armato per opere di elevazione</t>
  </si>
  <si>
    <t>profilati laminati per strutture secondarie</t>
  </si>
  <si>
    <t>tramezzo composto da lastre di cartongesso</t>
  </si>
  <si>
    <t>controparete con lastre di cartongesso in Euro classe A1 di reazione al fuoco</t>
  </si>
  <si>
    <t>vespaio in pietrisco misto di cava (dim. massima dei ciottoli 70 mm)</t>
  </si>
  <si>
    <t>rete in acciaio elettrosaldata con diametro e maglie di qualsiasi dimensione</t>
  </si>
  <si>
    <t>casseri a perdere in polipropilene riciclato con soletta in cls e rete elettrosaldata</t>
  </si>
  <si>
    <t>isolamento di pareti in pannelli di fibra di roccia di spessore 3 cm</t>
  </si>
  <si>
    <t>isolamento di pareti in pannelli di fibra di roccia per ogni cm di maggiore spessore</t>
  </si>
  <si>
    <t>isolamento in lastre di polistirene espanso sinterizzato</t>
  </si>
  <si>
    <t>isolamento in lastre di polistirene espanso sinterizzato per ogni cm di maggiore spessore</t>
  </si>
  <si>
    <t>impermeabilizzazione pareti controterra</t>
  </si>
  <si>
    <t>impermeabilizzazione di solaio piano terra (zona pavimentata).</t>
  </si>
  <si>
    <t>impermeabilizzazione di copertura a base di resine elastomeriche, di colore bianco</t>
  </si>
  <si>
    <t>canalina in acciaio da interno da montare a filo pavimento bagni</t>
  </si>
  <si>
    <t>canali di gronda, scos saline o bandinelle in lamiera di ferro preverniciata</t>
  </si>
  <si>
    <t>tubi pluviali in lamiera di ferro preverniciato, diametro mm 80</t>
  </si>
  <si>
    <t>sottofondo in conglomerato cementizio con fascia di polistirolo e armatura con rete elettro saldata</t>
  </si>
  <si>
    <t>massetto grezzo di riempimento in cemento tipo "325" ed inerti leggeri</t>
  </si>
  <si>
    <t>massetto di sottofondo ad asciugamento rapido a ritiro controllato</t>
  </si>
  <si>
    <t>controsoffitto in pannelli di cm 60x60 in fibra minerale naturale disinfettabili</t>
  </si>
  <si>
    <t>fascia laterale in cartongesso per controsoffitto</t>
  </si>
  <si>
    <t>controsoffitto con elevate caratteristiche di assorbimento acustico</t>
  </si>
  <si>
    <t>pavimento in piastrelle in gres fine porcellanato cm 20x20</t>
  </si>
  <si>
    <t>pavimentazione monolitica o a "pastina" anti geliva Colore grigio.</t>
  </si>
  <si>
    <t>rasatura per posa pavimenti per uniformare i sottofondi</t>
  </si>
  <si>
    <t>pavimento sopraelevato con finitura superficiale in gres porcellanato 60x60</t>
  </si>
  <si>
    <t>pavimento sopraelevato con finitura superficiale in gomma 60x60</t>
  </si>
  <si>
    <t>rivestimenti in materiale ceramico monocottura
20x20 con finitura satinata.</t>
  </si>
  <si>
    <t>porte interne con profilati in alluminio e rivestimento in laminato plastico dimensione mm 800/900x2100</t>
  </si>
  <si>
    <t>porte interne con profilati in alluminio rivestimento in laminato plastico dimensione mm 1600x2100</t>
  </si>
  <si>
    <t>infissi a profilo isolato per esterni in lega di alluminio</t>
  </si>
  <si>
    <t>vetri stratificati antisfondamento con lastre di vetro float fino a mm 10/11 con filmatura da mm 0,38 trasparente</t>
  </si>
  <si>
    <t>inferriate, ringhiere, parapetti e cancellate eseguite con profilati normali in acciaio.</t>
  </si>
  <si>
    <t>tamponamento perimetrale del fabbricato con pannello sandwich</t>
  </si>
  <si>
    <t>pannello sandwich, da inserire tra il pannello di facciata e la finitura interna del fabbricato</t>
  </si>
  <si>
    <t>piano di appoggio per gli apparati in copertura</t>
  </si>
  <si>
    <t>portale in acciaio per sostegno serramento in tubolare a sezione quadrata</t>
  </si>
  <si>
    <t>griglia di ventilazione in acciaio preverniciato antipioggia e antinsetto</t>
  </si>
  <si>
    <t>porta tagliafuoco ad un battente REI 60.</t>
  </si>
  <si>
    <t>protezione REI90 di solaio con lastre in silicato di calcio</t>
  </si>
  <si>
    <t>misto granulare stabilizzato con legante naturale, proveniente da cave</t>
  </si>
  <si>
    <t>conglomerato bituminoso per strato di base</t>
  </si>
  <si>
    <t>conglomerato bituminoso per strato di collegamento (binder)</t>
  </si>
  <si>
    <t>conglomerato bituminoso per strato di usura</t>
  </si>
  <si>
    <t>recinzione in pannelli di grigliato elettrofuso zincati a caldo a maglia quadrata o rettangolare</t>
  </si>
  <si>
    <t>conglomerato cementizio per opere di fondazione, preconfezionato</t>
  </si>
  <si>
    <t>conglomerato cementizio per opere in eleva zione.</t>
  </si>
  <si>
    <t>acciaio in barre per armature di conglomerato cementizio: diametro 8 mm</t>
  </si>
  <si>
    <t>acciaio in barre per armature di conglomerato cementizio: diametro 10 mm</t>
  </si>
  <si>
    <t>manto impermeabile in pvc per coperture piane, spessore 1,5 mm</t>
  </si>
  <si>
    <t>cancelli in acciaio altezza 2.000 mm, completo di serratura elettrica</t>
  </si>
  <si>
    <t>cancelli in acciaio, altezza 2.000 mm, completo di serratura manuale</t>
  </si>
  <si>
    <t>misto granulometrico stabilizzato fornito</t>
  </si>
  <si>
    <t>cordolo prefabbricato in cemento vibrato delle dimensioni di 1216x25 cm</t>
  </si>
  <si>
    <t>parete divisoria interna in cartongesso ad alto assorbimento acustico spessore totale 21,25 cm con lastre standard</t>
  </si>
  <si>
    <t>parete divisoria in cartongesso ad alto assorbimento acustico spessore totale 21,25 cm con una lastra in euro classe A1.</t>
  </si>
  <si>
    <t>controparete composta da lastre di gesso modificato dall'elevatissimo potere insonorizzante</t>
  </si>
  <si>
    <t>controsoffitto in quadrotti di cartongesso, di tipo idrorepellente, dimensioni cm 60x60</t>
  </si>
  <si>
    <t>controsoffittatura interna in aderenza realizzata con doppia la strain classe di resistenza al fuoco A1, su orditura metallica singola</t>
  </si>
  <si>
    <t>manufatto in copertura a protezione del foro di uscita impianti, delle dimensioni in pianta di 135x230 cm e altezza 105 cm.</t>
  </si>
  <si>
    <t>tubi in p.v.c.,diametro esterno di mm 125</t>
  </si>
  <si>
    <t>tubi in p.v.c.,diametro esterno di mm 250</t>
  </si>
  <si>
    <t>pozzetti sifonati in c.a.v. per pluviali da cm. 30x30,</t>
  </si>
  <si>
    <t>pozzetti ispezione acque nere con sifone dimensioni interne cm 60x60</t>
  </si>
  <si>
    <t>pozzetti prefabbricati in conglomerato cementizio vibrato dimensioni interne 50x50x50 cm</t>
  </si>
  <si>
    <t>Griglia in ghisa sferoidale, luce netta 400x400 mm</t>
  </si>
  <si>
    <t>pozzetto in zona carrabile di dimensioni interne 80x80x100</t>
  </si>
  <si>
    <t>elementi di sovralzo per i pozzetti, prefabbricati in c.a.v. di dimensioni cm 80x80x90</t>
  </si>
  <si>
    <t>chiusinio in ghisa sferoidale diam. 600 mm</t>
  </si>
  <si>
    <t>profili tipoS275JR per travi principali e secondarie compreso piastre, saldature e bullonature (25% del peso dei pro fili)</t>
  </si>
  <si>
    <t>profili tipoS355JR per pilastri compreso piastre, saldature e bullonature (10% del peso dei profili)</t>
  </si>
  <si>
    <t>Materiali
riciclabili/riutilizzabili</t>
  </si>
  <si>
    <t>Peso materiale
non strutturale</t>
  </si>
  <si>
    <t>cls 25/30 per pla- tea di fondazione</t>
  </si>
  <si>
    <t>cls 25/30 per pa- reti</t>
  </si>
  <si>
    <t>profili tipoS355JR per pilastri com- preso piastre, sal-
dature e bullona- ture (10% del peso dei profili)</t>
  </si>
  <si>
    <t>profili tipoS275JR
per travi principali e secondarie
compreso piastre, saldature e bullo-
nature (25% del peso dei profili)</t>
  </si>
  <si>
    <t>solaio in lamiera grecata collabo- rante con sovra- stante getto di
calcestruzzo ar- mato</t>
  </si>
  <si>
    <t>conglomerato ce- mentizio armato per opere di ele-
vazione</t>
  </si>
  <si>
    <t>rete in acciaio
elettrosaldata con diametro e maglie di qualsiasi di- mensione</t>
  </si>
  <si>
    <t>profilati laminati
per strutture se- condarie</t>
  </si>
  <si>
    <t>tramezzo compo- sto da lastre di cartongesso</t>
  </si>
  <si>
    <t>lastre di carton-
gesso</t>
  </si>
  <si>
    <t>controparete
composta da la- stre di carton-
gesso</t>
  </si>
  <si>
    <t>controparete con
lastre di carton- gesso in Euro- classe A1 di rea- zione al fuoco</t>
  </si>
  <si>
    <t>vespaio in pietri-
sco misto di cava
(dim. massima dei ciottoli 70
mm)</t>
  </si>
  <si>
    <t>casseri a perdere
in polipropilene ri- ciclato con soletta in cls e rete elet- trosaldata</t>
  </si>
  <si>
    <t>isolamento di pa-
reti in pannelli di fibra di roccia di spessore 3 cm</t>
  </si>
  <si>
    <t>isolamento di pa- reti in pannelli di fibra di roccia per
ogni cm di mag- giore spessore</t>
  </si>
  <si>
    <t>isolamento in la- stre di polistirene espanso sinteriz-
zato</t>
  </si>
  <si>
    <t>isolamento in la-
stre di polistirene espanso sinteriz- zato per ogni cm di maggiore spes- sore</t>
  </si>
  <si>
    <t>impermeabilizza- zione pareti con- troterra</t>
  </si>
  <si>
    <t>impermeabilizza-
zione di solaio piano terra (zona
pavimentata).</t>
  </si>
  <si>
    <t>impermeabilizza-
zione di copertura a base di resine elastomeriche, di colore bianco</t>
  </si>
  <si>
    <t>canalina in ac-
ciaio da interno da montare a filo pavimento bagni</t>
  </si>
  <si>
    <t>canali di gronda,
scossaline o ban- dinelle in lamiera
di ferro preverni- ciata</t>
  </si>
  <si>
    <t>tubi pluviali in la-
miera di ferro pre- verniciato, diame-
tro mm 80</t>
  </si>
  <si>
    <t>sottofondo in con- glomerato ce- mentizio con fa-
scia di polistirolo e armatura con rete elettrosal-
data</t>
  </si>
  <si>
    <t>massetto grezzo
di riempimento in cemento tipo
"325" ed inerti leggeri</t>
  </si>
  <si>
    <t>massetto di sotto-
fondo ad asciuga- mento rapido a ri-
tiro controllato</t>
  </si>
  <si>
    <t>basamenti per impianti in coper- tura</t>
  </si>
  <si>
    <t>controsoffitto in
pannelli di cm
60x60 in fibra mi- nerale naturale disinfettabili</t>
  </si>
  <si>
    <t>fascia laterale in
cartongesso per controsoffitto</t>
  </si>
  <si>
    <t>controsoffitto con
elevate caratteri- stiche di assorbi- mento acustico</t>
  </si>
  <si>
    <t>pavimentazione monolitica o a "pastina" antige-
liva Colore grigio.</t>
  </si>
  <si>
    <t>rasatura per posa
pavimenti per uni- formare i sotto- fondi</t>
  </si>
  <si>
    <t>pavimento so- praelevato con fi- nitura superficiale
in gres porcella- nato 60x60</t>
  </si>
  <si>
    <t>pavimento so- praelevato con fi- nitura superficiale
in gomma 60x60</t>
  </si>
  <si>
    <t>rivestimenti in
materiale cera- mico monocottura
20x20 con finitura
satinata.</t>
  </si>
  <si>
    <t>telai per finestre,
porte o vetrine in profilati estrusi di lega leggera</t>
  </si>
  <si>
    <t>porte interne con profilati in allumi- nio e rivestimento
in laminato pla- stico dimensione mm
800/900x2100</t>
  </si>
  <si>
    <t>porte interne con
profilati in allumi- nio rivestimento in laminato pla- stico dimensione mm 1600x2100</t>
  </si>
  <si>
    <t>infissi a profilo
isolato per esterni in lega di allumi- nio</t>
  </si>
  <si>
    <t>vetri stratificati
antisfondamento con lastre di ve-
tro float fino a
mm 10/11 con fil- matura da mm
0,38 trasparente</t>
  </si>
  <si>
    <t>inferriate, rin- ghiere, parapetti e cancellate ese-
guite con profilati normali in ac- ciaio.</t>
  </si>
  <si>
    <t>tamponamento
perimetrale del fabbricato con
pannello sand- wich</t>
  </si>
  <si>
    <t>pannello sand-
wich, da inserire tra il pannello di
facciata e la fini- tura interna del fabbricato</t>
  </si>
  <si>
    <t>piano di appoggio
per gli apparati in copertura</t>
  </si>
  <si>
    <t>portale in acciaio per sostegno ser- ramento in tubo-
lare a sezione quadrata</t>
  </si>
  <si>
    <t>griglia di ventila- zione
in acciaio prever-
niciato antipiog- gia e antinsetto</t>
  </si>
  <si>
    <t>protezione REI90
di solaio con la- stre in silicato di
calcio</t>
  </si>
  <si>
    <t>misto granulare stabilizzato con legante naturale,
proveniente da cave</t>
  </si>
  <si>
    <t>conglomerato bi-
tuminoso per strato di base</t>
  </si>
  <si>
    <t>conglomerato bi- tuminoso per strato di collega-
mento (binder)</t>
  </si>
  <si>
    <t>conglomerato bi-
tuminoso per strato di usura</t>
  </si>
  <si>
    <t>recinzione in pan- nelli di grigliato elettro-fuso zin-
cati a caldo a ma- glia quadrata o rettangolare</t>
  </si>
  <si>
    <t>conglomerato ce-
mentizio per opere di fonda-
zione, preconfe- zionato</t>
  </si>
  <si>
    <t>conglomerato ce-
mentizio per opere in eleva-
zione.</t>
  </si>
  <si>
    <t>acciaio in barre
per armature di conglomerato ce- mentizio: diame- tro 8 mm</t>
  </si>
  <si>
    <t>acciaio in barre
per armature di conglomerato ce- mentizio: diame- tro 10 mm</t>
  </si>
  <si>
    <t>bocchettone an-
golare in pvc, dia- metro 125 mm</t>
  </si>
  <si>
    <t>manto impermea- bile in pvc per co- perture piane,
spessore 1,5 mm</t>
  </si>
  <si>
    <t>pavimento indu-
striale a pastina con miscela di
quarzo e di ce- mento</t>
  </si>
  <si>
    <t>cancelli in acciaio
altezza 2.000 mm, completo di
serratura elettrica</t>
  </si>
  <si>
    <t>cancelli in ac- ciaio, altezza
2.000 mm, com-
pleto di serratura manuale</t>
  </si>
  <si>
    <t>velette in carton- gesso a chiusura di controsoffitti</t>
  </si>
  <si>
    <t>misto granulome-
trico stabilizzato fornito</t>
  </si>
  <si>
    <t>sabbia comune di
cava</t>
  </si>
  <si>
    <t>cordolo prefabbri-
cato in cemento vibrato delle di-
mensioni di 12-
16x25 cm</t>
  </si>
  <si>
    <t>parete divisoria
interna in carton- gesso ad alto as-
sorbimento acu- stico spessore to-
tale 21,25 cm con lastre standard</t>
  </si>
  <si>
    <t>parete divisoria in cartongesso ad alto assorbimento
acustico spes- sore totale 21,25 cm con una lastra
in euroclasse A1.</t>
  </si>
  <si>
    <t>controparete
composta da la- stre di gesso mo- dificato dall'eleva- tissimo potere in- sonorizzante</t>
  </si>
  <si>
    <t>controsoffitto in
quadrotti di car- tongesso, di tipo idrorepellente, di- mensioni cm
60x60</t>
  </si>
  <si>
    <t>controsoffittatura interna in ade- renza realizzata
con doppia lastra in classe di resi- stenza al fuoco
A1, su orditura metallica singola</t>
  </si>
  <si>
    <t>manufatto in co- pertura a prote- zione del foro di
uscita impianti, delle dimensioni in pianta di
135x230 cm e al- tezza 105 cm.</t>
  </si>
  <si>
    <t>tubi in p.v.c.,dia- metro esterno di mm 125</t>
  </si>
  <si>
    <t>tubi in p.v.c.,dia- metro esterno di mm 160</t>
  </si>
  <si>
    <t>tubi in p.v.c.,dia-
metro esterno di mm 200</t>
  </si>
  <si>
    <t>tubi in p.v.c.,dia-
metro esterno di mm 250</t>
  </si>
  <si>
    <t>tubi in p.v.c.,dia- metro esterno di mm 315</t>
  </si>
  <si>
    <t>canaletta pre-
fabbricata per la raccolta delle
acque piovane</t>
  </si>
  <si>
    <t>pozzetti sifonati in c.a.v. per plu- viali da cm.
30*30,</t>
  </si>
  <si>
    <t>pozzetti ispe-
zione acque nere con sifone
dimensioni in- terne cm 60x60</t>
  </si>
  <si>
    <t>pozzetti prefab-
bricati in conglo- merato cementi-
zio vibrato di- mensioni interne
50x50x50 cm</t>
  </si>
  <si>
    <t>Griglia in ghisa
sferoidale, luce netta 400 x 400 mm</t>
  </si>
  <si>
    <t>pozzetto in zona carrabile di di- mensioni interne
80x80x100</t>
  </si>
  <si>
    <t>elementi di so-
vralzo per i poz- zetti, prefabbri- cati in c.a.v. di dimensioni cm
80x80x90</t>
  </si>
  <si>
    <t>pavimento in pia-
strelle in gres fine porcellanato cm
20x20</t>
  </si>
  <si>
    <t>Recuperati Riciclati</t>
  </si>
  <si>
    <t>A11.007.020.a</t>
  </si>
  <si>
    <t>A07.037.125.d</t>
  </si>
  <si>
    <t>A03.013.005.c</t>
  </si>
  <si>
    <t>A03.013.005.b</t>
  </si>
  <si>
    <t>A03.007.075.a</t>
  </si>
  <si>
    <t>A03.007.015.a</t>
  </si>
  <si>
    <t>A15.046.030.a</t>
  </si>
  <si>
    <t>A17.007.005.a</t>
  </si>
  <si>
    <t>A17.007.005.b</t>
  </si>
  <si>
    <t>C01.019.025.a</t>
  </si>
  <si>
    <t>C01.019.030</t>
  </si>
  <si>
    <t>C01.037.050</t>
  </si>
  <si>
    <t>% offerta</t>
  </si>
  <si>
    <t>% prog.to</t>
  </si>
  <si>
    <t>Peso offerta</t>
  </si>
  <si>
    <t>chiusino in ghisa sferoidale diam. 600 mm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</si>
</sst>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0E5F5"/>
      </patternFill>
    </fill>
    <fill>
      <patternFill patternType="solid">
        <fgColor rgb="FFD8F0E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8F0E9"/>
      </right>
      <top style="thin">
        <color rgb="FF000000"/>
      </top>
      <bottom style="thin">
        <color rgb="FF000000"/>
      </bottom>
      <diagonal/>
    </border>
    <border>
      <left style="thin">
        <color rgb="FFD8F0E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9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4" fontId="2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9" fontId="3" fillId="0" borderId="5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0" fontId="3" fillId="0" borderId="4" xfId="0" applyNumberFormat="1" applyFont="1" applyBorder="1" applyAlignment="1">
      <alignment horizontal="right" vertical="top"/>
    </xf>
    <xf numFmtId="9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/>
    </xf>
    <xf numFmtId="9" fontId="3" fillId="5" borderId="1" xfId="0" applyNumberFormat="1" applyFont="1" applyFill="1" applyBorder="1" applyAlignment="1">
      <alignment horizontal="right" vertical="top"/>
    </xf>
    <xf numFmtId="10" fontId="3" fillId="5" borderId="1" xfId="0" applyNumberFormat="1" applyFont="1" applyFill="1" applyBorder="1" applyAlignment="1">
      <alignment horizontal="right" vertical="top"/>
    </xf>
    <xf numFmtId="9" fontId="3" fillId="5" borderId="5" xfId="0" applyNumberFormat="1" applyFont="1" applyFill="1" applyBorder="1" applyAlignment="1">
      <alignment horizontal="right" vertical="top"/>
    </xf>
    <xf numFmtId="9" fontId="3" fillId="5" borderId="4" xfId="0" applyNumberFormat="1" applyFont="1" applyFill="1" applyBorder="1" applyAlignment="1">
      <alignment horizontal="right" vertical="top"/>
    </xf>
    <xf numFmtId="0" fontId="1" fillId="6" borderId="4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4" fontId="2" fillId="6" borderId="4" xfId="0" applyNumberFormat="1" applyFont="1" applyFill="1" applyBorder="1" applyAlignment="1">
      <alignment horizontal="right" vertical="top"/>
    </xf>
    <xf numFmtId="4" fontId="2" fillId="6" borderId="1" xfId="0" applyNumberFormat="1" applyFont="1" applyFill="1" applyBorder="1" applyAlignment="1">
      <alignment horizontal="right" vertical="top"/>
    </xf>
    <xf numFmtId="10" fontId="3" fillId="7" borderId="1" xfId="0" applyNumberFormat="1" applyFont="1" applyFill="1" applyBorder="1" applyAlignment="1">
      <alignment horizontal="right" vertical="top"/>
    </xf>
    <xf numFmtId="0" fontId="2" fillId="6" borderId="9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6" borderId="3" xfId="0" applyFont="1" applyFill="1" applyBorder="1" applyAlignment="1">
      <alignment horizontal="left" textRotation="90" wrapText="1"/>
    </xf>
    <xf numFmtId="0" fontId="2" fillId="0" borderId="9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textRotation="90" wrapText="1"/>
    </xf>
    <xf numFmtId="0" fontId="2" fillId="3" borderId="1" xfId="0" applyFont="1" applyFill="1" applyBorder="1" applyAlignment="1">
      <alignment horizontal="left" textRotation="90" wrapText="1"/>
    </xf>
    <xf numFmtId="0" fontId="2" fillId="3" borderId="2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topLeftCell="A13" zoomScaleSheetLayoutView="100" workbookViewId="0">
      <selection activeCell="B25" sqref="B25"/>
    </sheetView>
  </sheetViews>
  <sheetFormatPr defaultRowHeight="15"/>
  <cols>
    <col min="1" max="1" width="12.5703125" bestFit="1" customWidth="1"/>
    <col min="2" max="2" width="59.85546875" style="10" customWidth="1"/>
    <col min="3" max="3" width="4.140625" customWidth="1"/>
    <col min="4" max="4" width="8" bestFit="1" customWidth="1"/>
    <col min="5" max="5" width="7.5703125" bestFit="1" customWidth="1"/>
    <col min="6" max="6" width="11.5703125" customWidth="1"/>
    <col min="7" max="7" width="5.42578125" style="14" customWidth="1"/>
    <col min="8" max="8" width="0.5703125" style="35" customWidth="1"/>
    <col min="9" max="9" width="5.42578125" style="14" customWidth="1"/>
    <col min="10" max="10" width="6.7109375" style="14" bestFit="1" customWidth="1"/>
    <col min="11" max="11" width="6.7109375" customWidth="1"/>
    <col min="12" max="12" width="11.85546875" customWidth="1"/>
    <col min="13" max="13" width="9.7109375" customWidth="1"/>
    <col min="14" max="14" width="5.42578125" customWidth="1"/>
    <col min="15" max="16" width="6.7109375" customWidth="1"/>
    <col min="17" max="17" width="12" customWidth="1"/>
    <col min="18" max="18" width="9.7109375" customWidth="1"/>
  </cols>
  <sheetData>
    <row r="1" spans="1:18" ht="24.75" customHeight="1">
      <c r="A1" s="63" t="s">
        <v>91</v>
      </c>
      <c r="B1" s="63" t="s">
        <v>92</v>
      </c>
      <c r="C1" s="64" t="s">
        <v>93</v>
      </c>
      <c r="D1" s="64" t="s">
        <v>94</v>
      </c>
      <c r="E1" s="64" t="s">
        <v>95</v>
      </c>
      <c r="F1" s="64" t="s">
        <v>96</v>
      </c>
      <c r="G1" s="61" t="s">
        <v>99</v>
      </c>
      <c r="H1" s="59"/>
      <c r="I1" s="62" t="s">
        <v>287</v>
      </c>
      <c r="J1" s="49" t="s">
        <v>97</v>
      </c>
      <c r="K1" s="50"/>
      <c r="L1" s="51"/>
      <c r="M1" s="65" t="s">
        <v>100</v>
      </c>
      <c r="N1" s="58" t="s">
        <v>98</v>
      </c>
      <c r="O1" s="52" t="s">
        <v>200</v>
      </c>
      <c r="P1" s="53"/>
      <c r="Q1" s="54"/>
      <c r="R1" s="47" t="s">
        <v>100</v>
      </c>
    </row>
    <row r="2" spans="1:18" ht="30" customHeight="1">
      <c r="A2" s="63" t="s">
        <v>91</v>
      </c>
      <c r="B2" s="63" t="s">
        <v>92</v>
      </c>
      <c r="C2" s="64" t="s">
        <v>93</v>
      </c>
      <c r="D2" s="64" t="s">
        <v>94</v>
      </c>
      <c r="E2" s="64" t="s">
        <v>95</v>
      </c>
      <c r="F2" s="64" t="s">
        <v>96</v>
      </c>
      <c r="G2" s="61" t="s">
        <v>99</v>
      </c>
      <c r="H2" s="60"/>
      <c r="I2" s="62" t="s">
        <v>98</v>
      </c>
      <c r="J2" s="36" t="s">
        <v>301</v>
      </c>
      <c r="K2" s="9" t="s">
        <v>300</v>
      </c>
      <c r="L2" s="9" t="s">
        <v>302</v>
      </c>
      <c r="M2" s="65" t="s">
        <v>100</v>
      </c>
      <c r="N2" s="58" t="s">
        <v>98</v>
      </c>
      <c r="O2" s="42" t="s">
        <v>301</v>
      </c>
      <c r="P2" s="43" t="s">
        <v>300</v>
      </c>
      <c r="Q2" s="43" t="s">
        <v>302</v>
      </c>
      <c r="R2" s="48"/>
    </row>
    <row r="3" spans="1:18">
      <c r="A3" s="1" t="s">
        <v>0</v>
      </c>
      <c r="B3" s="2" t="s">
        <v>126</v>
      </c>
      <c r="C3" s="1" t="s">
        <v>1</v>
      </c>
      <c r="D3" s="3">
        <v>256.08</v>
      </c>
      <c r="E3" s="4">
        <v>2500</v>
      </c>
      <c r="F3" s="5">
        <v>640200</v>
      </c>
      <c r="G3" s="7" t="s">
        <v>2</v>
      </c>
      <c r="H3" s="32"/>
      <c r="I3" s="7" t="s">
        <v>2</v>
      </c>
      <c r="J3" s="6">
        <v>0.05</v>
      </c>
      <c r="K3" s="38"/>
      <c r="L3" s="5">
        <f t="shared" ref="L3:L34" si="0">F3*K3</f>
        <v>0</v>
      </c>
      <c r="M3" s="5">
        <f t="shared" ref="M3:M34" si="1">IF(G3="NO",L3,0)</f>
        <v>0</v>
      </c>
      <c r="N3" s="7" t="s">
        <v>2</v>
      </c>
      <c r="O3" s="6">
        <v>0.7</v>
      </c>
      <c r="P3" s="38"/>
      <c r="Q3" s="5">
        <f t="shared" ref="Q3:Q34" si="2">F3*P3</f>
        <v>0</v>
      </c>
      <c r="R3" s="5">
        <f t="shared" ref="R3:R34" si="3">IF(G3="NO",Q3,0)</f>
        <v>0</v>
      </c>
    </row>
    <row r="4" spans="1:18">
      <c r="A4" s="1" t="s">
        <v>3</v>
      </c>
      <c r="B4" s="2" t="s">
        <v>4</v>
      </c>
      <c r="C4" s="1" t="s">
        <v>1</v>
      </c>
      <c r="D4" s="3">
        <v>35.396999999999998</v>
      </c>
      <c r="E4" s="4">
        <v>2500</v>
      </c>
      <c r="F4" s="5">
        <v>88492.5</v>
      </c>
      <c r="G4" s="7" t="s">
        <v>2</v>
      </c>
      <c r="H4" s="32"/>
      <c r="I4" s="7" t="s">
        <v>2</v>
      </c>
      <c r="J4" s="6">
        <v>0.05</v>
      </c>
      <c r="K4" s="38"/>
      <c r="L4" s="5">
        <f t="shared" si="0"/>
        <v>0</v>
      </c>
      <c r="M4" s="5">
        <f t="shared" si="1"/>
        <v>0</v>
      </c>
      <c r="N4" s="7" t="s">
        <v>2</v>
      </c>
      <c r="O4" s="6">
        <v>0.7</v>
      </c>
      <c r="P4" s="38"/>
      <c r="Q4" s="5">
        <f t="shared" si="2"/>
        <v>0</v>
      </c>
      <c r="R4" s="5">
        <f t="shared" si="3"/>
        <v>0</v>
      </c>
    </row>
    <row r="5" spans="1:18">
      <c r="A5" s="1" t="s">
        <v>5</v>
      </c>
      <c r="B5" s="2" t="s">
        <v>6</v>
      </c>
      <c r="C5" s="1" t="s">
        <v>1</v>
      </c>
      <c r="D5" s="3">
        <v>16.128</v>
      </c>
      <c r="E5" s="4">
        <v>2500</v>
      </c>
      <c r="F5" s="5">
        <v>40320</v>
      </c>
      <c r="G5" s="7" t="s">
        <v>2</v>
      </c>
      <c r="H5" s="32"/>
      <c r="I5" s="7" t="s">
        <v>2</v>
      </c>
      <c r="J5" s="6">
        <v>0.05</v>
      </c>
      <c r="K5" s="38"/>
      <c r="L5" s="5">
        <f t="shared" si="0"/>
        <v>0</v>
      </c>
      <c r="M5" s="5">
        <f t="shared" si="1"/>
        <v>0</v>
      </c>
      <c r="N5" s="7" t="s">
        <v>2</v>
      </c>
      <c r="O5" s="6">
        <v>0.7</v>
      </c>
      <c r="P5" s="38"/>
      <c r="Q5" s="5">
        <f t="shared" si="2"/>
        <v>0</v>
      </c>
      <c r="R5" s="5">
        <f t="shared" si="3"/>
        <v>0</v>
      </c>
    </row>
    <row r="6" spans="1:18">
      <c r="A6" s="1" t="s">
        <v>7</v>
      </c>
      <c r="B6" s="2" t="s">
        <v>8</v>
      </c>
      <c r="C6" s="1" t="s">
        <v>9</v>
      </c>
      <c r="D6" s="3">
        <v>23098.799999999999</v>
      </c>
      <c r="E6" s="4">
        <v>1</v>
      </c>
      <c r="F6" s="5">
        <v>23098.79</v>
      </c>
      <c r="G6" s="7" t="s">
        <v>2</v>
      </c>
      <c r="H6" s="32"/>
      <c r="I6" s="7" t="s">
        <v>2</v>
      </c>
      <c r="J6" s="6">
        <v>0.72</v>
      </c>
      <c r="K6" s="38"/>
      <c r="L6" s="5">
        <f t="shared" si="0"/>
        <v>0</v>
      </c>
      <c r="M6" s="5">
        <f t="shared" si="1"/>
        <v>0</v>
      </c>
      <c r="N6" s="7" t="s">
        <v>2</v>
      </c>
      <c r="O6" s="6">
        <v>0.9</v>
      </c>
      <c r="P6" s="38"/>
      <c r="Q6" s="5">
        <f t="shared" si="2"/>
        <v>0</v>
      </c>
      <c r="R6" s="5">
        <f t="shared" si="3"/>
        <v>0</v>
      </c>
    </row>
    <row r="7" spans="1:18" ht="24">
      <c r="A7" s="1" t="s">
        <v>10</v>
      </c>
      <c r="B7" s="2" t="s">
        <v>199</v>
      </c>
      <c r="C7" s="1" t="s">
        <v>9</v>
      </c>
      <c r="D7" s="4">
        <v>18480</v>
      </c>
      <c r="E7" s="4">
        <v>1</v>
      </c>
      <c r="F7" s="5">
        <v>18480</v>
      </c>
      <c r="G7" s="7" t="s">
        <v>2</v>
      </c>
      <c r="H7" s="32"/>
      <c r="I7" s="7" t="s">
        <v>2</v>
      </c>
      <c r="J7" s="6">
        <v>0.72</v>
      </c>
      <c r="K7" s="38"/>
      <c r="L7" s="5">
        <f t="shared" si="0"/>
        <v>0</v>
      </c>
      <c r="M7" s="5">
        <f t="shared" si="1"/>
        <v>0</v>
      </c>
      <c r="N7" s="7" t="s">
        <v>2</v>
      </c>
      <c r="O7" s="6">
        <v>0.9</v>
      </c>
      <c r="P7" s="38"/>
      <c r="Q7" s="5">
        <f t="shared" si="2"/>
        <v>0</v>
      </c>
      <c r="R7" s="5">
        <f t="shared" si="3"/>
        <v>0</v>
      </c>
    </row>
    <row r="8" spans="1:18" ht="24">
      <c r="A8" s="1" t="s">
        <v>11</v>
      </c>
      <c r="B8" s="2" t="s">
        <v>198</v>
      </c>
      <c r="C8" s="1" t="s">
        <v>9</v>
      </c>
      <c r="D8" s="4">
        <v>48750</v>
      </c>
      <c r="E8" s="4">
        <v>1</v>
      </c>
      <c r="F8" s="5">
        <v>48750</v>
      </c>
      <c r="G8" s="7" t="s">
        <v>2</v>
      </c>
      <c r="H8" s="32"/>
      <c r="I8" s="7" t="s">
        <v>2</v>
      </c>
      <c r="J8" s="6">
        <v>0.72</v>
      </c>
      <c r="K8" s="38"/>
      <c r="L8" s="5">
        <f t="shared" si="0"/>
        <v>0</v>
      </c>
      <c r="M8" s="5">
        <f t="shared" si="1"/>
        <v>0</v>
      </c>
      <c r="N8" s="7" t="s">
        <v>2</v>
      </c>
      <c r="O8" s="6">
        <v>0.9</v>
      </c>
      <c r="P8" s="38"/>
      <c r="Q8" s="5">
        <f t="shared" si="2"/>
        <v>0</v>
      </c>
      <c r="R8" s="5">
        <f t="shared" si="3"/>
        <v>0</v>
      </c>
    </row>
    <row r="9" spans="1:18" ht="24">
      <c r="A9" s="1" t="s">
        <v>12</v>
      </c>
      <c r="B9" s="2" t="s">
        <v>127</v>
      </c>
      <c r="C9" s="1" t="s">
        <v>13</v>
      </c>
      <c r="D9" s="4">
        <v>609</v>
      </c>
      <c r="E9" s="4">
        <v>220</v>
      </c>
      <c r="F9" s="5">
        <v>133980</v>
      </c>
      <c r="G9" s="7" t="s">
        <v>2</v>
      </c>
      <c r="H9" s="32"/>
      <c r="I9" s="7" t="s">
        <v>2</v>
      </c>
      <c r="J9" s="6">
        <v>0.22</v>
      </c>
      <c r="K9" s="38"/>
      <c r="L9" s="5">
        <f t="shared" si="0"/>
        <v>0</v>
      </c>
      <c r="M9" s="5">
        <f t="shared" si="1"/>
        <v>0</v>
      </c>
      <c r="N9" s="7" t="s">
        <v>2</v>
      </c>
      <c r="O9" s="6">
        <v>0.9</v>
      </c>
      <c r="P9" s="38"/>
      <c r="Q9" s="5">
        <f t="shared" si="2"/>
        <v>0</v>
      </c>
      <c r="R9" s="5">
        <f t="shared" si="3"/>
        <v>0</v>
      </c>
    </row>
    <row r="10" spans="1:18">
      <c r="A10" s="1" t="s">
        <v>5</v>
      </c>
      <c r="B10" s="2" t="s">
        <v>128</v>
      </c>
      <c r="C10" s="1" t="s">
        <v>1</v>
      </c>
      <c r="D10" s="3">
        <v>1.75</v>
      </c>
      <c r="E10" s="4">
        <v>2400</v>
      </c>
      <c r="F10" s="5">
        <v>4200</v>
      </c>
      <c r="G10" s="7" t="s">
        <v>14</v>
      </c>
      <c r="H10" s="32"/>
      <c r="I10" s="7" t="s">
        <v>2</v>
      </c>
      <c r="J10" s="6">
        <v>0.05</v>
      </c>
      <c r="K10" s="38"/>
      <c r="L10" s="5">
        <f t="shared" si="0"/>
        <v>0</v>
      </c>
      <c r="M10" s="5">
        <f t="shared" si="1"/>
        <v>0</v>
      </c>
      <c r="N10" s="7" t="s">
        <v>2</v>
      </c>
      <c r="O10" s="6">
        <v>0.7</v>
      </c>
      <c r="P10" s="38"/>
      <c r="Q10" s="5">
        <f t="shared" si="2"/>
        <v>0</v>
      </c>
      <c r="R10" s="5">
        <f t="shared" si="3"/>
        <v>0</v>
      </c>
    </row>
    <row r="11" spans="1:18" ht="24">
      <c r="A11" s="1" t="s">
        <v>15</v>
      </c>
      <c r="B11" s="2" t="s">
        <v>133</v>
      </c>
      <c r="C11" s="1" t="s">
        <v>9</v>
      </c>
      <c r="D11" s="3">
        <v>86.38</v>
      </c>
      <c r="E11" s="3">
        <v>86.38</v>
      </c>
      <c r="F11" s="5">
        <v>7461.5</v>
      </c>
      <c r="G11" s="7" t="s">
        <v>14</v>
      </c>
      <c r="H11" s="32"/>
      <c r="I11" s="7" t="s">
        <v>2</v>
      </c>
      <c r="J11" s="6">
        <v>0.7</v>
      </c>
      <c r="K11" s="38"/>
      <c r="L11" s="5">
        <f t="shared" si="0"/>
        <v>0</v>
      </c>
      <c r="M11" s="5">
        <f t="shared" si="1"/>
        <v>0</v>
      </c>
      <c r="N11" s="7" t="s">
        <v>2</v>
      </c>
      <c r="O11" s="6">
        <v>0.9</v>
      </c>
      <c r="P11" s="38"/>
      <c r="Q11" s="5">
        <f t="shared" si="2"/>
        <v>0</v>
      </c>
      <c r="R11" s="5">
        <f t="shared" si="3"/>
        <v>0</v>
      </c>
    </row>
    <row r="12" spans="1:18">
      <c r="A12" s="1" t="s">
        <v>16</v>
      </c>
      <c r="B12" s="2" t="s">
        <v>129</v>
      </c>
      <c r="C12" s="1" t="s">
        <v>9</v>
      </c>
      <c r="D12" s="3">
        <v>9138.92</v>
      </c>
      <c r="E12" s="3">
        <v>1</v>
      </c>
      <c r="F12" s="5">
        <v>9138.92</v>
      </c>
      <c r="G12" s="7" t="s">
        <v>14</v>
      </c>
      <c r="H12" s="32"/>
      <c r="I12" s="7" t="s">
        <v>2</v>
      </c>
      <c r="J12" s="6">
        <v>0.72</v>
      </c>
      <c r="K12" s="38"/>
      <c r="L12" s="5">
        <f t="shared" si="0"/>
        <v>0</v>
      </c>
      <c r="M12" s="5">
        <f t="shared" si="1"/>
        <v>0</v>
      </c>
      <c r="N12" s="7" t="s">
        <v>2</v>
      </c>
      <c r="O12" s="6">
        <v>0.9</v>
      </c>
      <c r="P12" s="38"/>
      <c r="Q12" s="5">
        <f t="shared" si="2"/>
        <v>0</v>
      </c>
      <c r="R12" s="5">
        <f t="shared" si="3"/>
        <v>0</v>
      </c>
    </row>
    <row r="13" spans="1:18">
      <c r="A13" s="1" t="s">
        <v>17</v>
      </c>
      <c r="B13" s="2" t="s">
        <v>130</v>
      </c>
      <c r="C13" s="1" t="s">
        <v>13</v>
      </c>
      <c r="D13" s="3">
        <v>282.83999999999997</v>
      </c>
      <c r="E13" s="4">
        <v>40</v>
      </c>
      <c r="F13" s="5">
        <v>11313.6</v>
      </c>
      <c r="G13" s="7" t="s">
        <v>14</v>
      </c>
      <c r="H13" s="32"/>
      <c r="I13" s="7" t="s">
        <v>2</v>
      </c>
      <c r="J13" s="6">
        <v>0.06</v>
      </c>
      <c r="K13" s="38"/>
      <c r="L13" s="5">
        <f t="shared" si="0"/>
        <v>0</v>
      </c>
      <c r="M13" s="5">
        <f t="shared" si="1"/>
        <v>0</v>
      </c>
      <c r="N13" s="7" t="s">
        <v>2</v>
      </c>
      <c r="O13" s="6">
        <v>0.6</v>
      </c>
      <c r="P13" s="38"/>
      <c r="Q13" s="5">
        <f t="shared" si="2"/>
        <v>0</v>
      </c>
      <c r="R13" s="5">
        <f t="shared" si="3"/>
        <v>0</v>
      </c>
    </row>
    <row r="14" spans="1:18">
      <c r="A14" s="1" t="s">
        <v>18</v>
      </c>
      <c r="B14" s="2" t="s">
        <v>19</v>
      </c>
      <c r="C14" s="1" t="s">
        <v>13</v>
      </c>
      <c r="D14" s="3">
        <v>42.89</v>
      </c>
      <c r="E14" s="4">
        <v>10</v>
      </c>
      <c r="F14" s="3">
        <v>428.9</v>
      </c>
      <c r="G14" s="7" t="s">
        <v>14</v>
      </c>
      <c r="H14" s="32"/>
      <c r="I14" s="7" t="s">
        <v>2</v>
      </c>
      <c r="J14" s="6">
        <v>0.06</v>
      </c>
      <c r="K14" s="38"/>
      <c r="L14" s="5">
        <f t="shared" si="0"/>
        <v>0</v>
      </c>
      <c r="M14" s="5">
        <f t="shared" si="1"/>
        <v>0</v>
      </c>
      <c r="N14" s="7" t="s">
        <v>2</v>
      </c>
      <c r="O14" s="6">
        <v>0.6</v>
      </c>
      <c r="P14" s="38"/>
      <c r="Q14" s="5">
        <f t="shared" si="2"/>
        <v>0</v>
      </c>
      <c r="R14" s="5">
        <f t="shared" si="3"/>
        <v>0</v>
      </c>
    </row>
    <row r="15" spans="1:18">
      <c r="A15" s="1" t="s">
        <v>20</v>
      </c>
      <c r="B15" s="2" t="s">
        <v>103</v>
      </c>
      <c r="C15" s="1" t="s">
        <v>13</v>
      </c>
      <c r="D15" s="3">
        <v>511.46</v>
      </c>
      <c r="E15" s="4">
        <v>20</v>
      </c>
      <c r="F15" s="5">
        <v>10229.200000000001</v>
      </c>
      <c r="G15" s="7" t="s">
        <v>14</v>
      </c>
      <c r="H15" s="32"/>
      <c r="I15" s="7" t="s">
        <v>2</v>
      </c>
      <c r="J15" s="6">
        <v>0.06</v>
      </c>
      <c r="K15" s="38"/>
      <c r="L15" s="5">
        <f t="shared" si="0"/>
        <v>0</v>
      </c>
      <c r="M15" s="5">
        <f t="shared" si="1"/>
        <v>0</v>
      </c>
      <c r="N15" s="7" t="s">
        <v>2</v>
      </c>
      <c r="O15" s="6">
        <v>0.6</v>
      </c>
      <c r="P15" s="38"/>
      <c r="Q15" s="5">
        <f t="shared" si="2"/>
        <v>0</v>
      </c>
      <c r="R15" s="5">
        <f t="shared" si="3"/>
        <v>0</v>
      </c>
    </row>
    <row r="16" spans="1:18" ht="24">
      <c r="A16" s="1" t="s">
        <v>21</v>
      </c>
      <c r="B16" s="2" t="s">
        <v>131</v>
      </c>
      <c r="C16" s="1" t="s">
        <v>13</v>
      </c>
      <c r="D16" s="3">
        <v>77</v>
      </c>
      <c r="E16" s="4">
        <v>25</v>
      </c>
      <c r="F16" s="5">
        <v>1925</v>
      </c>
      <c r="G16" s="7" t="s">
        <v>14</v>
      </c>
      <c r="H16" s="32"/>
      <c r="I16" s="7" t="s">
        <v>2</v>
      </c>
      <c r="J16" s="6">
        <v>0.06</v>
      </c>
      <c r="K16" s="38"/>
      <c r="L16" s="5">
        <f t="shared" si="0"/>
        <v>0</v>
      </c>
      <c r="M16" s="5">
        <f t="shared" si="1"/>
        <v>0</v>
      </c>
      <c r="N16" s="7" t="s">
        <v>2</v>
      </c>
      <c r="O16" s="6">
        <v>0.6</v>
      </c>
      <c r="P16" s="38"/>
      <c r="Q16" s="5">
        <f t="shared" si="2"/>
        <v>0</v>
      </c>
      <c r="R16" s="5">
        <f t="shared" si="3"/>
        <v>0</v>
      </c>
    </row>
    <row r="17" spans="1:18">
      <c r="A17" s="1" t="s">
        <v>22</v>
      </c>
      <c r="B17" s="2" t="s">
        <v>132</v>
      </c>
      <c r="C17" s="1" t="s">
        <v>1</v>
      </c>
      <c r="D17" s="3">
        <v>61.31</v>
      </c>
      <c r="E17" s="4">
        <v>2200</v>
      </c>
      <c r="F17" s="5">
        <v>134882</v>
      </c>
      <c r="G17" s="7" t="s">
        <v>14</v>
      </c>
      <c r="H17" s="32"/>
      <c r="I17" s="7" t="s">
        <v>2</v>
      </c>
      <c r="J17" s="6">
        <v>0.5</v>
      </c>
      <c r="K17" s="38"/>
      <c r="L17" s="5">
        <f t="shared" si="0"/>
        <v>0</v>
      </c>
      <c r="M17" s="5">
        <f t="shared" si="1"/>
        <v>0</v>
      </c>
      <c r="N17" s="7" t="s">
        <v>2</v>
      </c>
      <c r="O17" s="6">
        <v>0.9</v>
      </c>
      <c r="P17" s="38"/>
      <c r="Q17" s="5">
        <f t="shared" si="2"/>
        <v>0</v>
      </c>
      <c r="R17" s="5">
        <f t="shared" si="3"/>
        <v>0</v>
      </c>
    </row>
    <row r="18" spans="1:18" ht="24">
      <c r="A18" s="1" t="s">
        <v>23</v>
      </c>
      <c r="B18" s="2" t="s">
        <v>134</v>
      </c>
      <c r="C18" s="1" t="s">
        <v>13</v>
      </c>
      <c r="D18" s="3">
        <v>490</v>
      </c>
      <c r="E18" s="4">
        <v>4</v>
      </c>
      <c r="F18" s="5">
        <v>1960</v>
      </c>
      <c r="G18" s="7" t="s">
        <v>14</v>
      </c>
      <c r="H18" s="32"/>
      <c r="I18" s="7" t="s">
        <v>2</v>
      </c>
      <c r="J18" s="6">
        <v>0.9</v>
      </c>
      <c r="K18" s="38"/>
      <c r="L18" s="5">
        <f t="shared" si="0"/>
        <v>0</v>
      </c>
      <c r="M18" s="5">
        <f t="shared" si="1"/>
        <v>0</v>
      </c>
      <c r="N18" s="7" t="s">
        <v>2</v>
      </c>
      <c r="O18" s="6">
        <v>0.9</v>
      </c>
      <c r="P18" s="38"/>
      <c r="Q18" s="5">
        <f t="shared" si="2"/>
        <v>0</v>
      </c>
      <c r="R18" s="5">
        <f t="shared" si="3"/>
        <v>0</v>
      </c>
    </row>
    <row r="19" spans="1:18">
      <c r="A19" s="1" t="s">
        <v>24</v>
      </c>
      <c r="B19" s="2" t="s">
        <v>135</v>
      </c>
      <c r="C19" s="1" t="s">
        <v>13</v>
      </c>
      <c r="D19" s="3">
        <v>794.3</v>
      </c>
      <c r="E19" s="3">
        <v>2.56</v>
      </c>
      <c r="F19" s="5">
        <v>2033.41</v>
      </c>
      <c r="G19" s="7" t="s">
        <v>14</v>
      </c>
      <c r="H19" s="32"/>
      <c r="I19" s="7" t="s">
        <v>2</v>
      </c>
      <c r="J19" s="6">
        <v>0.6</v>
      </c>
      <c r="K19" s="38"/>
      <c r="L19" s="5">
        <f t="shared" si="0"/>
        <v>0</v>
      </c>
      <c r="M19" s="5">
        <f t="shared" si="1"/>
        <v>0</v>
      </c>
      <c r="N19" s="7" t="s">
        <v>2</v>
      </c>
      <c r="O19" s="6">
        <v>1</v>
      </c>
      <c r="P19" s="38"/>
      <c r="Q19" s="5">
        <f t="shared" si="2"/>
        <v>0</v>
      </c>
      <c r="R19" s="5">
        <f t="shared" si="3"/>
        <v>0</v>
      </c>
    </row>
    <row r="20" spans="1:18" ht="24">
      <c r="A20" s="1" t="s">
        <v>25</v>
      </c>
      <c r="B20" s="2" t="s">
        <v>136</v>
      </c>
      <c r="C20" s="1" t="s">
        <v>13</v>
      </c>
      <c r="D20" s="3">
        <v>2098.79</v>
      </c>
      <c r="E20" s="3">
        <v>0.85</v>
      </c>
      <c r="F20" s="5">
        <v>1783.97</v>
      </c>
      <c r="G20" s="7" t="s">
        <v>14</v>
      </c>
      <c r="H20" s="32"/>
      <c r="I20" s="7" t="s">
        <v>2</v>
      </c>
      <c r="J20" s="6">
        <v>0.6</v>
      </c>
      <c r="K20" s="38"/>
      <c r="L20" s="5">
        <f t="shared" si="0"/>
        <v>0</v>
      </c>
      <c r="M20" s="5">
        <f t="shared" si="1"/>
        <v>0</v>
      </c>
      <c r="N20" s="7" t="s">
        <v>2</v>
      </c>
      <c r="O20" s="22">
        <v>0.6</v>
      </c>
      <c r="P20" s="40"/>
      <c r="Q20" s="5">
        <f t="shared" si="2"/>
        <v>0</v>
      </c>
      <c r="R20" s="5">
        <f t="shared" si="3"/>
        <v>0</v>
      </c>
    </row>
    <row r="21" spans="1:18">
      <c r="A21" s="1" t="s">
        <v>26</v>
      </c>
      <c r="B21" s="2" t="s">
        <v>137</v>
      </c>
      <c r="C21" s="1" t="s">
        <v>13</v>
      </c>
      <c r="D21" s="3">
        <v>1208.5</v>
      </c>
      <c r="E21" s="3">
        <v>0.8</v>
      </c>
      <c r="F21" s="3">
        <v>966.8</v>
      </c>
      <c r="G21" s="7" t="s">
        <v>14</v>
      </c>
      <c r="H21" s="32"/>
      <c r="I21" s="7" t="s">
        <v>2</v>
      </c>
      <c r="J21" s="46">
        <v>2E-3</v>
      </c>
      <c r="K21" s="39"/>
      <c r="L21" s="5">
        <f t="shared" si="0"/>
        <v>0</v>
      </c>
      <c r="M21" s="5">
        <f t="shared" si="1"/>
        <v>0</v>
      </c>
      <c r="N21" s="19" t="s">
        <v>2</v>
      </c>
      <c r="O21" s="6">
        <v>1</v>
      </c>
      <c r="P21" s="41"/>
      <c r="Q21" s="5">
        <f t="shared" si="2"/>
        <v>0</v>
      </c>
      <c r="R21" s="5">
        <f t="shared" si="3"/>
        <v>0</v>
      </c>
    </row>
    <row r="22" spans="1:18" ht="24">
      <c r="A22" s="1" t="s">
        <v>27</v>
      </c>
      <c r="B22" s="2" t="s">
        <v>138</v>
      </c>
      <c r="C22" s="1" t="s">
        <v>13</v>
      </c>
      <c r="D22" s="8">
        <v>16868</v>
      </c>
      <c r="E22" s="3">
        <v>0.4</v>
      </c>
      <c r="F22" s="5">
        <v>6747.2</v>
      </c>
      <c r="G22" s="7" t="s">
        <v>14</v>
      </c>
      <c r="H22" s="32"/>
      <c r="I22" s="7" t="s">
        <v>2</v>
      </c>
      <c r="J22" s="6">
        <v>0.2</v>
      </c>
      <c r="K22" s="38"/>
      <c r="L22" s="5">
        <f t="shared" si="0"/>
        <v>0</v>
      </c>
      <c r="M22" s="5">
        <f t="shared" si="1"/>
        <v>0</v>
      </c>
      <c r="N22" s="19" t="s">
        <v>2</v>
      </c>
      <c r="O22" s="25">
        <v>1</v>
      </c>
      <c r="P22" s="41"/>
      <c r="Q22" s="5">
        <f t="shared" si="2"/>
        <v>0</v>
      </c>
      <c r="R22" s="5">
        <f t="shared" si="3"/>
        <v>0</v>
      </c>
    </row>
    <row r="23" spans="1:18">
      <c r="A23" s="1" t="s">
        <v>28</v>
      </c>
      <c r="B23" s="2" t="s">
        <v>139</v>
      </c>
      <c r="C23" s="1" t="s">
        <v>13</v>
      </c>
      <c r="D23" s="3">
        <v>296.60000000000002</v>
      </c>
      <c r="E23" s="4">
        <v>4</v>
      </c>
      <c r="F23" s="5">
        <v>1186.4000000000001</v>
      </c>
      <c r="G23" s="7" t="s">
        <v>14</v>
      </c>
      <c r="H23" s="32"/>
      <c r="I23" s="7" t="s">
        <v>2</v>
      </c>
      <c r="J23" s="6">
        <v>0.1</v>
      </c>
      <c r="K23" s="38"/>
      <c r="L23" s="5">
        <f t="shared" si="0"/>
        <v>0</v>
      </c>
      <c r="M23" s="5">
        <f t="shared" si="1"/>
        <v>0</v>
      </c>
      <c r="N23" s="19" t="s">
        <v>14</v>
      </c>
      <c r="O23" s="25">
        <v>0</v>
      </c>
      <c r="P23" s="41"/>
      <c r="Q23" s="5">
        <f t="shared" si="2"/>
        <v>0</v>
      </c>
      <c r="R23" s="5">
        <f t="shared" si="3"/>
        <v>0</v>
      </c>
    </row>
    <row r="24" spans="1:18">
      <c r="A24" s="1" t="s">
        <v>29</v>
      </c>
      <c r="B24" s="2" t="s">
        <v>140</v>
      </c>
      <c r="C24" s="1" t="s">
        <v>13</v>
      </c>
      <c r="D24" s="3">
        <v>709.57</v>
      </c>
      <c r="E24" s="4">
        <v>4</v>
      </c>
      <c r="F24" s="5">
        <v>2838.28</v>
      </c>
      <c r="G24" s="7" t="s">
        <v>14</v>
      </c>
      <c r="H24" s="32"/>
      <c r="I24" s="7" t="s">
        <v>2</v>
      </c>
      <c r="J24" s="6">
        <v>0.1</v>
      </c>
      <c r="K24" s="38"/>
      <c r="L24" s="5">
        <f t="shared" si="0"/>
        <v>0</v>
      </c>
      <c r="M24" s="5">
        <f t="shared" si="1"/>
        <v>0</v>
      </c>
      <c r="N24" s="19" t="s">
        <v>14</v>
      </c>
      <c r="O24" s="25">
        <v>0</v>
      </c>
      <c r="P24" s="41"/>
      <c r="Q24" s="5">
        <f t="shared" si="2"/>
        <v>0</v>
      </c>
      <c r="R24" s="5">
        <f t="shared" si="3"/>
        <v>0</v>
      </c>
    </row>
    <row r="25" spans="1:18" ht="24">
      <c r="A25" s="1" t="s">
        <v>30</v>
      </c>
      <c r="B25" s="2" t="s">
        <v>141</v>
      </c>
      <c r="C25" s="1" t="s">
        <v>13</v>
      </c>
      <c r="D25" s="3">
        <v>22.94</v>
      </c>
      <c r="E25" s="4">
        <v>2</v>
      </c>
      <c r="F25" s="3">
        <v>45.88</v>
      </c>
      <c r="G25" s="7" t="s">
        <v>14</v>
      </c>
      <c r="H25" s="32"/>
      <c r="I25" s="7" t="s">
        <v>2</v>
      </c>
      <c r="J25" s="6">
        <v>0.1</v>
      </c>
      <c r="K25" s="38"/>
      <c r="L25" s="5">
        <f t="shared" si="0"/>
        <v>0</v>
      </c>
      <c r="M25" s="5">
        <f t="shared" si="1"/>
        <v>0</v>
      </c>
      <c r="N25" s="19" t="s">
        <v>14</v>
      </c>
      <c r="O25" s="25">
        <v>0</v>
      </c>
      <c r="P25" s="41"/>
      <c r="Q25" s="5">
        <f t="shared" si="2"/>
        <v>0</v>
      </c>
      <c r="R25" s="5">
        <f t="shared" si="3"/>
        <v>0</v>
      </c>
    </row>
    <row r="26" spans="1:18">
      <c r="A26" s="1" t="s">
        <v>31</v>
      </c>
      <c r="B26" s="2" t="s">
        <v>142</v>
      </c>
      <c r="C26" s="1" t="s">
        <v>32</v>
      </c>
      <c r="D26" s="3">
        <v>4</v>
      </c>
      <c r="E26" s="4">
        <v>2</v>
      </c>
      <c r="F26" s="3">
        <v>8</v>
      </c>
      <c r="G26" s="7" t="s">
        <v>14</v>
      </c>
      <c r="H26" s="32"/>
      <c r="I26" s="7" t="s">
        <v>2</v>
      </c>
      <c r="J26" s="6">
        <v>0.7</v>
      </c>
      <c r="K26" s="38"/>
      <c r="L26" s="5">
        <f t="shared" si="0"/>
        <v>0</v>
      </c>
      <c r="M26" s="5">
        <f t="shared" si="1"/>
        <v>0</v>
      </c>
      <c r="N26" s="19" t="s">
        <v>2</v>
      </c>
      <c r="O26" s="25">
        <v>0.9</v>
      </c>
      <c r="P26" s="41"/>
      <c r="Q26" s="5">
        <f t="shared" si="2"/>
        <v>0</v>
      </c>
      <c r="R26" s="5">
        <f t="shared" si="3"/>
        <v>0</v>
      </c>
    </row>
    <row r="27" spans="1:18" ht="24">
      <c r="A27" s="1" t="s">
        <v>33</v>
      </c>
      <c r="B27" s="2" t="s">
        <v>143</v>
      </c>
      <c r="C27" s="1" t="s">
        <v>34</v>
      </c>
      <c r="D27" s="3">
        <v>219.7</v>
      </c>
      <c r="E27" s="4">
        <v>6</v>
      </c>
      <c r="F27" s="5">
        <v>1318.2</v>
      </c>
      <c r="G27" s="7" t="s">
        <v>14</v>
      </c>
      <c r="H27" s="32"/>
      <c r="I27" s="7" t="s">
        <v>2</v>
      </c>
      <c r="J27" s="6">
        <v>0.2</v>
      </c>
      <c r="K27" s="38"/>
      <c r="L27" s="5">
        <f t="shared" si="0"/>
        <v>0</v>
      </c>
      <c r="M27" s="5">
        <f t="shared" si="1"/>
        <v>0</v>
      </c>
      <c r="N27" s="19" t="s">
        <v>2</v>
      </c>
      <c r="O27" s="25">
        <v>1</v>
      </c>
      <c r="P27" s="41"/>
      <c r="Q27" s="5">
        <f t="shared" si="2"/>
        <v>0</v>
      </c>
      <c r="R27" s="5">
        <f t="shared" si="3"/>
        <v>0</v>
      </c>
    </row>
    <row r="28" spans="1:18">
      <c r="A28" s="1" t="s">
        <v>35</v>
      </c>
      <c r="B28" s="2" t="s">
        <v>144</v>
      </c>
      <c r="C28" s="1" t="s">
        <v>34</v>
      </c>
      <c r="D28" s="3">
        <v>40</v>
      </c>
      <c r="E28" s="4">
        <v>2</v>
      </c>
      <c r="F28" s="3">
        <v>80</v>
      </c>
      <c r="G28" s="7" t="s">
        <v>14</v>
      </c>
      <c r="H28" s="32"/>
      <c r="I28" s="7" t="s">
        <v>2</v>
      </c>
      <c r="J28" s="6">
        <v>0.9</v>
      </c>
      <c r="K28" s="38"/>
      <c r="L28" s="5">
        <f t="shared" si="0"/>
        <v>0</v>
      </c>
      <c r="M28" s="5">
        <f t="shared" si="1"/>
        <v>0</v>
      </c>
      <c r="N28" s="19" t="s">
        <v>2</v>
      </c>
      <c r="O28" s="25">
        <v>1</v>
      </c>
      <c r="P28" s="41"/>
      <c r="Q28" s="5">
        <f t="shared" si="2"/>
        <v>0</v>
      </c>
      <c r="R28" s="5">
        <f t="shared" si="3"/>
        <v>0</v>
      </c>
    </row>
    <row r="29" spans="1:18" ht="24">
      <c r="A29" s="1" t="s">
        <v>36</v>
      </c>
      <c r="B29" s="2" t="s">
        <v>145</v>
      </c>
      <c r="C29" s="1" t="s">
        <v>13</v>
      </c>
      <c r="D29" s="3">
        <v>556</v>
      </c>
      <c r="E29" s="4">
        <v>240</v>
      </c>
      <c r="F29" s="5">
        <v>133440</v>
      </c>
      <c r="G29" s="7" t="s">
        <v>14</v>
      </c>
      <c r="H29" s="32"/>
      <c r="I29" s="7" t="s">
        <v>2</v>
      </c>
      <c r="J29" s="6">
        <v>0.17</v>
      </c>
      <c r="K29" s="38"/>
      <c r="L29" s="5">
        <f t="shared" si="0"/>
        <v>0</v>
      </c>
      <c r="M29" s="5">
        <f t="shared" si="1"/>
        <v>0</v>
      </c>
      <c r="N29" s="19" t="s">
        <v>2</v>
      </c>
      <c r="O29" s="25">
        <v>0.9</v>
      </c>
      <c r="P29" s="41"/>
      <c r="Q29" s="5">
        <f t="shared" si="2"/>
        <v>0</v>
      </c>
      <c r="R29" s="5">
        <f t="shared" si="3"/>
        <v>0</v>
      </c>
    </row>
    <row r="30" spans="1:18">
      <c r="A30" s="1" t="s">
        <v>37</v>
      </c>
      <c r="B30" s="2" t="s">
        <v>146</v>
      </c>
      <c r="C30" s="1" t="s">
        <v>1</v>
      </c>
      <c r="D30" s="3">
        <v>7.67</v>
      </c>
      <c r="E30" s="4">
        <v>500</v>
      </c>
      <c r="F30" s="5">
        <v>3835</v>
      </c>
      <c r="G30" s="7" t="s">
        <v>14</v>
      </c>
      <c r="H30" s="32"/>
      <c r="I30" s="7" t="s">
        <v>2</v>
      </c>
      <c r="J30" s="6">
        <v>0.3</v>
      </c>
      <c r="K30" s="38"/>
      <c r="L30" s="5">
        <f t="shared" si="0"/>
        <v>0</v>
      </c>
      <c r="M30" s="5">
        <f t="shared" si="1"/>
        <v>0</v>
      </c>
      <c r="N30" s="19" t="s">
        <v>2</v>
      </c>
      <c r="O30" s="25">
        <v>0.3</v>
      </c>
      <c r="P30" s="41"/>
      <c r="Q30" s="5">
        <f t="shared" si="2"/>
        <v>0</v>
      </c>
      <c r="R30" s="5">
        <f t="shared" si="3"/>
        <v>0</v>
      </c>
    </row>
    <row r="31" spans="1:18">
      <c r="A31" s="1" t="s">
        <v>38</v>
      </c>
      <c r="B31" s="2" t="s">
        <v>147</v>
      </c>
      <c r="C31" s="1" t="s">
        <v>13</v>
      </c>
      <c r="D31" s="3">
        <v>22.49</v>
      </c>
      <c r="E31" s="4">
        <v>90</v>
      </c>
      <c r="F31" s="5">
        <v>2024.1</v>
      </c>
      <c r="G31" s="7" t="s">
        <v>14</v>
      </c>
      <c r="H31" s="32"/>
      <c r="I31" s="7" t="s">
        <v>2</v>
      </c>
      <c r="J31" s="6">
        <v>0.1</v>
      </c>
      <c r="K31" s="38"/>
      <c r="L31" s="5">
        <f t="shared" si="0"/>
        <v>0</v>
      </c>
      <c r="M31" s="5">
        <f t="shared" si="1"/>
        <v>0</v>
      </c>
      <c r="N31" s="19" t="s">
        <v>2</v>
      </c>
      <c r="O31" s="25">
        <v>1</v>
      </c>
      <c r="P31" s="41"/>
      <c r="Q31" s="5">
        <f t="shared" si="2"/>
        <v>0</v>
      </c>
      <c r="R31" s="5">
        <f t="shared" si="3"/>
        <v>0</v>
      </c>
    </row>
    <row r="32" spans="1:18">
      <c r="A32" s="1" t="s">
        <v>39</v>
      </c>
      <c r="B32" s="2" t="s">
        <v>104</v>
      </c>
      <c r="C32" s="1" t="s">
        <v>13</v>
      </c>
      <c r="D32" s="3">
        <v>14.97</v>
      </c>
      <c r="E32" s="4">
        <v>240</v>
      </c>
      <c r="F32" s="5">
        <v>3592.8</v>
      </c>
      <c r="G32" s="7" t="s">
        <v>14</v>
      </c>
      <c r="H32" s="32"/>
      <c r="I32" s="7" t="s">
        <v>2</v>
      </c>
      <c r="J32" s="6">
        <v>0.22</v>
      </c>
      <c r="K32" s="38"/>
      <c r="L32" s="5">
        <f t="shared" si="0"/>
        <v>0</v>
      </c>
      <c r="M32" s="5">
        <f t="shared" si="1"/>
        <v>0</v>
      </c>
      <c r="N32" s="19" t="s">
        <v>2</v>
      </c>
      <c r="O32" s="25">
        <v>0.9</v>
      </c>
      <c r="P32" s="41"/>
      <c r="Q32" s="5">
        <f t="shared" si="2"/>
        <v>0</v>
      </c>
      <c r="R32" s="5">
        <f t="shared" si="3"/>
        <v>0</v>
      </c>
    </row>
    <row r="33" spans="1:18" ht="24">
      <c r="A33" s="1" t="s">
        <v>40</v>
      </c>
      <c r="B33" s="2" t="s">
        <v>148</v>
      </c>
      <c r="C33" s="1" t="s">
        <v>13</v>
      </c>
      <c r="D33" s="3">
        <v>80.34</v>
      </c>
      <c r="E33" s="4">
        <v>5</v>
      </c>
      <c r="F33" s="3">
        <v>401.7</v>
      </c>
      <c r="G33" s="7" t="s">
        <v>14</v>
      </c>
      <c r="H33" s="32"/>
      <c r="I33" s="7" t="s">
        <v>2</v>
      </c>
      <c r="J33" s="6">
        <v>0.06</v>
      </c>
      <c r="K33" s="38"/>
      <c r="L33" s="5">
        <f t="shared" si="0"/>
        <v>0</v>
      </c>
      <c r="M33" s="5">
        <f t="shared" si="1"/>
        <v>0</v>
      </c>
      <c r="N33" s="19" t="s">
        <v>2</v>
      </c>
      <c r="O33" s="25">
        <v>0.6</v>
      </c>
      <c r="P33" s="41"/>
      <c r="Q33" s="5">
        <f t="shared" si="2"/>
        <v>0</v>
      </c>
      <c r="R33" s="5">
        <f t="shared" si="3"/>
        <v>0</v>
      </c>
    </row>
    <row r="34" spans="1:18">
      <c r="A34" s="1" t="s">
        <v>41</v>
      </c>
      <c r="B34" s="2" t="s">
        <v>149</v>
      </c>
      <c r="C34" s="1" t="s">
        <v>34</v>
      </c>
      <c r="D34" s="3">
        <v>343</v>
      </c>
      <c r="E34" s="4">
        <v>3</v>
      </c>
      <c r="F34" s="5">
        <v>1029</v>
      </c>
      <c r="G34" s="7" t="s">
        <v>14</v>
      </c>
      <c r="H34" s="32"/>
      <c r="I34" s="7" t="s">
        <v>2</v>
      </c>
      <c r="J34" s="6">
        <v>0.06</v>
      </c>
      <c r="K34" s="38"/>
      <c r="L34" s="5">
        <f t="shared" si="0"/>
        <v>0</v>
      </c>
      <c r="M34" s="5">
        <f t="shared" si="1"/>
        <v>0</v>
      </c>
      <c r="N34" s="19" t="s">
        <v>2</v>
      </c>
      <c r="O34" s="25">
        <v>0.6</v>
      </c>
      <c r="P34" s="41"/>
      <c r="Q34" s="5">
        <f t="shared" si="2"/>
        <v>0</v>
      </c>
      <c r="R34" s="5">
        <f t="shared" si="3"/>
        <v>0</v>
      </c>
    </row>
    <row r="35" spans="1:18">
      <c r="A35" s="1" t="s">
        <v>42</v>
      </c>
      <c r="B35" s="2" t="s">
        <v>150</v>
      </c>
      <c r="C35" s="1" t="s">
        <v>13</v>
      </c>
      <c r="D35" s="3">
        <v>204.28</v>
      </c>
      <c r="E35" s="4">
        <v>8</v>
      </c>
      <c r="F35" s="5">
        <v>1634.24</v>
      </c>
      <c r="G35" s="7" t="s">
        <v>14</v>
      </c>
      <c r="H35" s="32"/>
      <c r="I35" s="7" t="s">
        <v>2</v>
      </c>
      <c r="J35" s="6">
        <v>0.15</v>
      </c>
      <c r="K35" s="38"/>
      <c r="L35" s="5">
        <f t="shared" ref="L35:L66" si="4">F35*K35</f>
        <v>0</v>
      </c>
      <c r="M35" s="5">
        <f t="shared" ref="M35:M66" si="5">IF(G35="NO",L35,0)</f>
        <v>0</v>
      </c>
      <c r="N35" s="19" t="s">
        <v>2</v>
      </c>
      <c r="O35" s="25">
        <v>0.8</v>
      </c>
      <c r="P35" s="41"/>
      <c r="Q35" s="5">
        <f t="shared" ref="Q35:Q66" si="6">F35*P35</f>
        <v>0</v>
      </c>
      <c r="R35" s="5">
        <f t="shared" ref="R35:R66" si="7">IF(G35="NO",Q35,0)</f>
        <v>0</v>
      </c>
    </row>
    <row r="36" spans="1:18">
      <c r="A36" s="1" t="s">
        <v>43</v>
      </c>
      <c r="B36" s="2" t="s">
        <v>151</v>
      </c>
      <c r="C36" s="1" t="s">
        <v>13</v>
      </c>
      <c r="D36" s="3">
        <v>22.49</v>
      </c>
      <c r="E36" s="4">
        <v>20</v>
      </c>
      <c r="F36" s="3">
        <v>449.8</v>
      </c>
      <c r="G36" s="7" t="s">
        <v>14</v>
      </c>
      <c r="H36" s="32"/>
      <c r="I36" s="7" t="s">
        <v>2</v>
      </c>
      <c r="J36" s="6">
        <v>0.25</v>
      </c>
      <c r="K36" s="38"/>
      <c r="L36" s="5">
        <f t="shared" si="4"/>
        <v>0</v>
      </c>
      <c r="M36" s="5">
        <f t="shared" si="5"/>
        <v>0</v>
      </c>
      <c r="N36" s="19" t="s">
        <v>2</v>
      </c>
      <c r="O36" s="25">
        <v>0.9</v>
      </c>
      <c r="P36" s="41"/>
      <c r="Q36" s="5">
        <f t="shared" si="6"/>
        <v>0</v>
      </c>
      <c r="R36" s="5">
        <f t="shared" si="7"/>
        <v>0</v>
      </c>
    </row>
    <row r="37" spans="1:18">
      <c r="A37" s="1" t="s">
        <v>44</v>
      </c>
      <c r="B37" s="2" t="s">
        <v>152</v>
      </c>
      <c r="C37" s="1" t="s">
        <v>13</v>
      </c>
      <c r="D37" s="3">
        <v>93</v>
      </c>
      <c r="E37" s="4">
        <v>240</v>
      </c>
      <c r="F37" s="5">
        <v>22320</v>
      </c>
      <c r="G37" s="7" t="s">
        <v>14</v>
      </c>
      <c r="H37" s="32"/>
      <c r="I37" s="7" t="s">
        <v>2</v>
      </c>
      <c r="J37" s="6">
        <v>0.17</v>
      </c>
      <c r="K37" s="38"/>
      <c r="L37" s="5">
        <f t="shared" si="4"/>
        <v>0</v>
      </c>
      <c r="M37" s="5">
        <f t="shared" si="5"/>
        <v>0</v>
      </c>
      <c r="N37" s="7" t="s">
        <v>2</v>
      </c>
      <c r="O37" s="6">
        <v>0.9</v>
      </c>
      <c r="P37" s="38"/>
      <c r="Q37" s="5">
        <f t="shared" si="6"/>
        <v>0</v>
      </c>
      <c r="R37" s="5">
        <f t="shared" si="7"/>
        <v>0</v>
      </c>
    </row>
    <row r="38" spans="1:18">
      <c r="A38" s="1" t="s">
        <v>45</v>
      </c>
      <c r="B38" s="2" t="s">
        <v>153</v>
      </c>
      <c r="C38" s="1" t="s">
        <v>13</v>
      </c>
      <c r="D38" s="3">
        <v>482.96</v>
      </c>
      <c r="E38" s="4">
        <v>12</v>
      </c>
      <c r="F38" s="5">
        <v>5795.52</v>
      </c>
      <c r="G38" s="7" t="s">
        <v>14</v>
      </c>
      <c r="H38" s="32"/>
      <c r="I38" s="7" t="s">
        <v>2</v>
      </c>
      <c r="J38" s="6">
        <v>0.05</v>
      </c>
      <c r="K38" s="38"/>
      <c r="L38" s="5">
        <f t="shared" si="4"/>
        <v>0</v>
      </c>
      <c r="M38" s="5">
        <f t="shared" si="5"/>
        <v>0</v>
      </c>
      <c r="N38" s="7" t="s">
        <v>2</v>
      </c>
      <c r="O38" s="6">
        <v>0</v>
      </c>
      <c r="P38" s="38"/>
      <c r="Q38" s="5">
        <f t="shared" si="6"/>
        <v>0</v>
      </c>
      <c r="R38" s="5">
        <f t="shared" si="7"/>
        <v>0</v>
      </c>
    </row>
    <row r="39" spans="1:18" ht="24">
      <c r="A39" s="1" t="s">
        <v>46</v>
      </c>
      <c r="B39" s="2" t="s">
        <v>154</v>
      </c>
      <c r="C39" s="1" t="s">
        <v>13</v>
      </c>
      <c r="D39" s="3">
        <v>327.71</v>
      </c>
      <c r="E39" s="4">
        <v>56</v>
      </c>
      <c r="F39" s="5">
        <v>18351.759999999998</v>
      </c>
      <c r="G39" s="7" t="s">
        <v>14</v>
      </c>
      <c r="H39" s="32"/>
      <c r="I39" s="7" t="s">
        <v>2</v>
      </c>
      <c r="J39" s="6">
        <v>0.1</v>
      </c>
      <c r="K39" s="38"/>
      <c r="L39" s="5">
        <f t="shared" si="4"/>
        <v>0</v>
      </c>
      <c r="M39" s="5">
        <f t="shared" si="5"/>
        <v>0</v>
      </c>
      <c r="N39" s="7" t="s">
        <v>2</v>
      </c>
      <c r="O39" s="6">
        <v>0.9</v>
      </c>
      <c r="P39" s="38"/>
      <c r="Q39" s="5">
        <f t="shared" si="6"/>
        <v>0</v>
      </c>
      <c r="R39" s="5">
        <f t="shared" si="7"/>
        <v>0</v>
      </c>
    </row>
    <row r="40" spans="1:18">
      <c r="A40" s="1" t="s">
        <v>47</v>
      </c>
      <c r="B40" s="2" t="s">
        <v>155</v>
      </c>
      <c r="C40" s="1" t="s">
        <v>13</v>
      </c>
      <c r="D40" s="3">
        <v>132.76</v>
      </c>
      <c r="E40" s="4">
        <v>50</v>
      </c>
      <c r="F40" s="5">
        <v>6638</v>
      </c>
      <c r="G40" s="7" t="s">
        <v>14</v>
      </c>
      <c r="H40" s="32"/>
      <c r="I40" s="7" t="s">
        <v>2</v>
      </c>
      <c r="J40" s="6">
        <v>0.1</v>
      </c>
      <c r="K40" s="38"/>
      <c r="L40" s="5">
        <f t="shared" si="4"/>
        <v>0</v>
      </c>
      <c r="M40" s="5">
        <f t="shared" si="5"/>
        <v>0</v>
      </c>
      <c r="N40" s="7" t="s">
        <v>2</v>
      </c>
      <c r="O40" s="6">
        <v>0.9</v>
      </c>
      <c r="P40" s="38"/>
      <c r="Q40" s="5">
        <f t="shared" si="6"/>
        <v>0</v>
      </c>
      <c r="R40" s="5">
        <f t="shared" si="7"/>
        <v>0</v>
      </c>
    </row>
    <row r="41" spans="1:18" ht="24">
      <c r="A41" s="1" t="s">
        <v>48</v>
      </c>
      <c r="B41" s="2" t="s">
        <v>156</v>
      </c>
      <c r="C41" s="1" t="s">
        <v>13</v>
      </c>
      <c r="D41" s="3">
        <v>121.32</v>
      </c>
      <c r="E41" s="4">
        <v>20</v>
      </c>
      <c r="F41" s="5">
        <v>2426.4</v>
      </c>
      <c r="G41" s="7" t="s">
        <v>14</v>
      </c>
      <c r="H41" s="32"/>
      <c r="I41" s="7" t="s">
        <v>2</v>
      </c>
      <c r="J41" s="6">
        <v>0.25</v>
      </c>
      <c r="K41" s="38"/>
      <c r="L41" s="5">
        <f t="shared" si="4"/>
        <v>0</v>
      </c>
      <c r="M41" s="5">
        <f t="shared" si="5"/>
        <v>0</v>
      </c>
      <c r="N41" s="7" t="s">
        <v>2</v>
      </c>
      <c r="O41" s="6">
        <v>0.6</v>
      </c>
      <c r="P41" s="38"/>
      <c r="Q41" s="5">
        <f t="shared" si="6"/>
        <v>0</v>
      </c>
      <c r="R41" s="5">
        <f t="shared" si="7"/>
        <v>0</v>
      </c>
    </row>
    <row r="42" spans="1:18">
      <c r="A42" s="1" t="s">
        <v>49</v>
      </c>
      <c r="B42" s="2" t="s">
        <v>105</v>
      </c>
      <c r="C42" s="1" t="s">
        <v>13</v>
      </c>
      <c r="D42" s="3">
        <v>5.5</v>
      </c>
      <c r="E42" s="4">
        <v>3</v>
      </c>
      <c r="F42" s="3">
        <v>16.5</v>
      </c>
      <c r="G42" s="7" t="s">
        <v>14</v>
      </c>
      <c r="H42" s="32"/>
      <c r="I42" s="7" t="s">
        <v>2</v>
      </c>
      <c r="J42" s="6">
        <v>0.4</v>
      </c>
      <c r="K42" s="38"/>
      <c r="L42" s="5">
        <f t="shared" si="4"/>
        <v>0</v>
      </c>
      <c r="M42" s="5">
        <f t="shared" si="5"/>
        <v>0</v>
      </c>
      <c r="N42" s="7" t="s">
        <v>2</v>
      </c>
      <c r="O42" s="6">
        <v>1</v>
      </c>
      <c r="P42" s="38"/>
      <c r="Q42" s="5">
        <f t="shared" si="6"/>
        <v>0</v>
      </c>
      <c r="R42" s="5">
        <f t="shared" si="7"/>
        <v>0</v>
      </c>
    </row>
    <row r="43" spans="1:18" ht="24">
      <c r="A43" s="1" t="s">
        <v>50</v>
      </c>
      <c r="B43" s="2" t="s">
        <v>157</v>
      </c>
      <c r="C43" s="1" t="s">
        <v>32</v>
      </c>
      <c r="D43" s="3">
        <v>18</v>
      </c>
      <c r="E43" s="4">
        <v>30</v>
      </c>
      <c r="F43" s="3">
        <v>540</v>
      </c>
      <c r="G43" s="7" t="s">
        <v>14</v>
      </c>
      <c r="H43" s="32"/>
      <c r="I43" s="7" t="s">
        <v>2</v>
      </c>
      <c r="J43" s="6">
        <v>0.4</v>
      </c>
      <c r="K43" s="38"/>
      <c r="L43" s="5">
        <f t="shared" si="4"/>
        <v>0</v>
      </c>
      <c r="M43" s="5">
        <f t="shared" si="5"/>
        <v>0</v>
      </c>
      <c r="N43" s="7" t="s">
        <v>2</v>
      </c>
      <c r="O43" s="6">
        <v>1</v>
      </c>
      <c r="P43" s="38"/>
      <c r="Q43" s="5">
        <f t="shared" si="6"/>
        <v>0</v>
      </c>
      <c r="R43" s="5">
        <f t="shared" si="7"/>
        <v>0</v>
      </c>
    </row>
    <row r="44" spans="1:18" ht="24">
      <c r="A44" s="1" t="s">
        <v>51</v>
      </c>
      <c r="B44" s="2" t="s">
        <v>158</v>
      </c>
      <c r="C44" s="1" t="s">
        <v>32</v>
      </c>
      <c r="D44" s="3">
        <v>1</v>
      </c>
      <c r="E44" s="4">
        <v>60</v>
      </c>
      <c r="F44" s="3">
        <v>60</v>
      </c>
      <c r="G44" s="7" t="s">
        <v>14</v>
      </c>
      <c r="H44" s="32"/>
      <c r="I44" s="7" t="s">
        <v>2</v>
      </c>
      <c r="J44" s="6">
        <v>0.4</v>
      </c>
      <c r="K44" s="38"/>
      <c r="L44" s="5">
        <f t="shared" si="4"/>
        <v>0</v>
      </c>
      <c r="M44" s="5">
        <f t="shared" si="5"/>
        <v>0</v>
      </c>
      <c r="N44" s="7" t="s">
        <v>2</v>
      </c>
      <c r="O44" s="6">
        <v>1</v>
      </c>
      <c r="P44" s="38"/>
      <c r="Q44" s="5">
        <f t="shared" si="6"/>
        <v>0</v>
      </c>
      <c r="R44" s="5">
        <f t="shared" si="7"/>
        <v>0</v>
      </c>
    </row>
    <row r="45" spans="1:18">
      <c r="A45" s="1" t="s">
        <v>52</v>
      </c>
      <c r="B45" s="2" t="s">
        <v>159</v>
      </c>
      <c r="C45" s="1" t="s">
        <v>13</v>
      </c>
      <c r="D45" s="3">
        <v>75.92</v>
      </c>
      <c r="E45" s="4">
        <v>3</v>
      </c>
      <c r="F45" s="3">
        <v>227.76</v>
      </c>
      <c r="G45" s="7" t="s">
        <v>14</v>
      </c>
      <c r="H45" s="32"/>
      <c r="I45" s="7" t="s">
        <v>2</v>
      </c>
      <c r="J45" s="6">
        <v>0.4</v>
      </c>
      <c r="K45" s="38"/>
      <c r="L45" s="5">
        <f t="shared" si="4"/>
        <v>0</v>
      </c>
      <c r="M45" s="5">
        <f t="shared" si="5"/>
        <v>0</v>
      </c>
      <c r="N45" s="7" t="s">
        <v>2</v>
      </c>
      <c r="O45" s="6">
        <v>1</v>
      </c>
      <c r="P45" s="38"/>
      <c r="Q45" s="5">
        <f t="shared" si="6"/>
        <v>0</v>
      </c>
      <c r="R45" s="5">
        <f t="shared" si="7"/>
        <v>0</v>
      </c>
    </row>
    <row r="46" spans="1:18" ht="24">
      <c r="A46" s="1" t="s">
        <v>53</v>
      </c>
      <c r="B46" s="2" t="s">
        <v>160</v>
      </c>
      <c r="C46" s="1" t="s">
        <v>13</v>
      </c>
      <c r="D46" s="3">
        <v>5.5</v>
      </c>
      <c r="E46" s="4">
        <v>16</v>
      </c>
      <c r="F46" s="3">
        <v>88</v>
      </c>
      <c r="G46" s="7" t="s">
        <v>14</v>
      </c>
      <c r="H46" s="32"/>
      <c r="I46" s="7" t="s">
        <v>2</v>
      </c>
      <c r="J46" s="6">
        <v>0.09</v>
      </c>
      <c r="K46" s="38"/>
      <c r="L46" s="5">
        <f t="shared" si="4"/>
        <v>0</v>
      </c>
      <c r="M46" s="5">
        <f t="shared" si="5"/>
        <v>0</v>
      </c>
      <c r="N46" s="7" t="s">
        <v>2</v>
      </c>
      <c r="O46" s="6">
        <v>1</v>
      </c>
      <c r="P46" s="38"/>
      <c r="Q46" s="5">
        <f t="shared" si="6"/>
        <v>0</v>
      </c>
      <c r="R46" s="5">
        <f t="shared" si="7"/>
        <v>0</v>
      </c>
    </row>
    <row r="47" spans="1:18" ht="24">
      <c r="A47" s="1" t="s">
        <v>54</v>
      </c>
      <c r="B47" s="2" t="s">
        <v>161</v>
      </c>
      <c r="C47" s="1" t="s">
        <v>9</v>
      </c>
      <c r="D47" s="3">
        <v>1872.5</v>
      </c>
      <c r="E47" s="3">
        <v>1</v>
      </c>
      <c r="F47" s="5">
        <v>1872.5</v>
      </c>
      <c r="G47" s="7" t="s">
        <v>14</v>
      </c>
      <c r="H47" s="32"/>
      <c r="I47" s="7" t="s">
        <v>2</v>
      </c>
      <c r="J47" s="6">
        <v>0.9</v>
      </c>
      <c r="K47" s="38"/>
      <c r="L47" s="5">
        <f t="shared" si="4"/>
        <v>0</v>
      </c>
      <c r="M47" s="5">
        <f t="shared" si="5"/>
        <v>0</v>
      </c>
      <c r="N47" s="7" t="s">
        <v>2</v>
      </c>
      <c r="O47" s="6">
        <v>1</v>
      </c>
      <c r="P47" s="38"/>
      <c r="Q47" s="5">
        <f t="shared" si="6"/>
        <v>0</v>
      </c>
      <c r="R47" s="5">
        <f t="shared" si="7"/>
        <v>0</v>
      </c>
    </row>
    <row r="48" spans="1:18">
      <c r="A48" s="1" t="s">
        <v>55</v>
      </c>
      <c r="B48" s="2" t="s">
        <v>162</v>
      </c>
      <c r="C48" s="1" t="s">
        <v>13</v>
      </c>
      <c r="D48" s="3">
        <v>568.05999999999995</v>
      </c>
      <c r="E48" s="4">
        <v>10</v>
      </c>
      <c r="F48" s="5">
        <v>5680.6</v>
      </c>
      <c r="G48" s="7" t="s">
        <v>14</v>
      </c>
      <c r="H48" s="32"/>
      <c r="I48" s="7" t="s">
        <v>2</v>
      </c>
      <c r="J48" s="6">
        <v>0.9</v>
      </c>
      <c r="K48" s="38"/>
      <c r="L48" s="5">
        <f t="shared" si="4"/>
        <v>0</v>
      </c>
      <c r="M48" s="5">
        <f t="shared" si="5"/>
        <v>0</v>
      </c>
      <c r="N48" s="7" t="s">
        <v>2</v>
      </c>
      <c r="O48" s="6">
        <v>0.9</v>
      </c>
      <c r="P48" s="38"/>
      <c r="Q48" s="5">
        <f t="shared" si="6"/>
        <v>0</v>
      </c>
      <c r="R48" s="5">
        <f t="shared" si="7"/>
        <v>0</v>
      </c>
    </row>
    <row r="49" spans="1:18" ht="24">
      <c r="A49" s="1" t="s">
        <v>56</v>
      </c>
      <c r="B49" s="2" t="s">
        <v>163</v>
      </c>
      <c r="C49" s="1" t="s">
        <v>13</v>
      </c>
      <c r="D49" s="3">
        <v>579.83000000000004</v>
      </c>
      <c r="E49" s="4">
        <v>10</v>
      </c>
      <c r="F49" s="5">
        <v>5798.3</v>
      </c>
      <c r="G49" s="7" t="s">
        <v>14</v>
      </c>
      <c r="H49" s="32"/>
      <c r="I49" s="7" t="s">
        <v>2</v>
      </c>
      <c r="J49" s="6">
        <v>0.9</v>
      </c>
      <c r="K49" s="38"/>
      <c r="L49" s="5">
        <f t="shared" si="4"/>
        <v>0</v>
      </c>
      <c r="M49" s="5">
        <f t="shared" si="5"/>
        <v>0</v>
      </c>
      <c r="N49" s="7" t="s">
        <v>2</v>
      </c>
      <c r="O49" s="6">
        <v>0.9</v>
      </c>
      <c r="P49" s="38"/>
      <c r="Q49" s="5">
        <f t="shared" si="6"/>
        <v>0</v>
      </c>
      <c r="R49" s="5">
        <f t="shared" si="7"/>
        <v>0</v>
      </c>
    </row>
    <row r="50" spans="1:18">
      <c r="A50" s="1" t="s">
        <v>57</v>
      </c>
      <c r="B50" s="2" t="s">
        <v>164</v>
      </c>
      <c r="C50" s="1" t="s">
        <v>13</v>
      </c>
      <c r="D50" s="3">
        <v>12.75</v>
      </c>
      <c r="E50" s="3">
        <v>39.299999999999997</v>
      </c>
      <c r="F50" s="3">
        <v>501.08</v>
      </c>
      <c r="G50" s="7" t="s">
        <v>14</v>
      </c>
      <c r="H50" s="32"/>
      <c r="I50" s="7" t="s">
        <v>2</v>
      </c>
      <c r="J50" s="6">
        <v>0.7</v>
      </c>
      <c r="K50" s="38"/>
      <c r="L50" s="5">
        <f t="shared" si="4"/>
        <v>0</v>
      </c>
      <c r="M50" s="5">
        <f t="shared" si="5"/>
        <v>0</v>
      </c>
      <c r="N50" s="7" t="s">
        <v>2</v>
      </c>
      <c r="O50" s="6">
        <v>0.9</v>
      </c>
      <c r="P50" s="38"/>
      <c r="Q50" s="5">
        <f t="shared" si="6"/>
        <v>0</v>
      </c>
      <c r="R50" s="5">
        <f t="shared" si="7"/>
        <v>0</v>
      </c>
    </row>
    <row r="51" spans="1:18" ht="24">
      <c r="A51" s="1" t="s">
        <v>58</v>
      </c>
      <c r="B51" s="2" t="s">
        <v>165</v>
      </c>
      <c r="C51" s="1" t="s">
        <v>32</v>
      </c>
      <c r="D51" s="3">
        <v>5</v>
      </c>
      <c r="E51" s="4">
        <v>50</v>
      </c>
      <c r="F51" s="3">
        <v>250</v>
      </c>
      <c r="G51" s="7" t="s">
        <v>14</v>
      </c>
      <c r="H51" s="32"/>
      <c r="I51" s="7" t="s">
        <v>2</v>
      </c>
      <c r="J51" s="6">
        <v>0.7</v>
      </c>
      <c r="K51" s="38"/>
      <c r="L51" s="5">
        <f t="shared" si="4"/>
        <v>0</v>
      </c>
      <c r="M51" s="5">
        <f t="shared" si="5"/>
        <v>0</v>
      </c>
      <c r="N51" s="7" t="s">
        <v>2</v>
      </c>
      <c r="O51" s="22">
        <v>0.9</v>
      </c>
      <c r="P51" s="40"/>
      <c r="Q51" s="5">
        <f t="shared" si="6"/>
        <v>0</v>
      </c>
      <c r="R51" s="5">
        <f t="shared" si="7"/>
        <v>0</v>
      </c>
    </row>
    <row r="52" spans="1:18">
      <c r="A52" s="1" t="s">
        <v>59</v>
      </c>
      <c r="B52" s="2" t="s">
        <v>166</v>
      </c>
      <c r="C52" s="1" t="s">
        <v>32</v>
      </c>
      <c r="D52" s="3">
        <v>2</v>
      </c>
      <c r="E52" s="3">
        <v>0.5</v>
      </c>
      <c r="F52" s="3">
        <v>1</v>
      </c>
      <c r="G52" s="7" t="s">
        <v>14</v>
      </c>
      <c r="H52" s="32"/>
      <c r="I52" s="7" t="s">
        <v>2</v>
      </c>
      <c r="J52" s="6">
        <v>0.7</v>
      </c>
      <c r="K52" s="38"/>
      <c r="L52" s="5">
        <f t="shared" si="4"/>
        <v>0</v>
      </c>
      <c r="M52" s="5">
        <f t="shared" si="5"/>
        <v>0</v>
      </c>
      <c r="N52" s="19" t="s">
        <v>2</v>
      </c>
      <c r="O52" s="25">
        <v>0.9</v>
      </c>
      <c r="P52" s="41"/>
      <c r="Q52" s="5">
        <f t="shared" si="6"/>
        <v>0</v>
      </c>
      <c r="R52" s="5">
        <f t="shared" si="7"/>
        <v>0</v>
      </c>
    </row>
    <row r="53" spans="1:18">
      <c r="A53" s="1" t="s">
        <v>60</v>
      </c>
      <c r="B53" s="2" t="s">
        <v>167</v>
      </c>
      <c r="C53" s="1" t="s">
        <v>13</v>
      </c>
      <c r="D53" s="3">
        <v>3.78</v>
      </c>
      <c r="E53" s="4">
        <v>50</v>
      </c>
      <c r="F53" s="3">
        <v>189</v>
      </c>
      <c r="G53" s="7" t="s">
        <v>14</v>
      </c>
      <c r="H53" s="32"/>
      <c r="I53" s="7" t="s">
        <v>2</v>
      </c>
      <c r="J53" s="6">
        <v>0.59</v>
      </c>
      <c r="K53" s="38"/>
      <c r="L53" s="5">
        <f t="shared" si="4"/>
        <v>0</v>
      </c>
      <c r="M53" s="5">
        <f t="shared" si="5"/>
        <v>0</v>
      </c>
      <c r="N53" s="19" t="s">
        <v>2</v>
      </c>
      <c r="O53" s="25">
        <v>0.9</v>
      </c>
      <c r="P53" s="41"/>
      <c r="Q53" s="5">
        <f t="shared" si="6"/>
        <v>0</v>
      </c>
      <c r="R53" s="5">
        <f t="shared" si="7"/>
        <v>0</v>
      </c>
    </row>
    <row r="54" spans="1:18">
      <c r="A54" s="1" t="s">
        <v>61</v>
      </c>
      <c r="B54" s="2" t="s">
        <v>168</v>
      </c>
      <c r="C54" s="1" t="s">
        <v>13</v>
      </c>
      <c r="D54" s="3">
        <v>515</v>
      </c>
      <c r="E54" s="4">
        <v>40</v>
      </c>
      <c r="F54" s="5">
        <v>20600</v>
      </c>
      <c r="G54" s="7" t="s">
        <v>14</v>
      </c>
      <c r="H54" s="32"/>
      <c r="I54" s="7" t="s">
        <v>2</v>
      </c>
      <c r="J54" s="6">
        <v>0.6</v>
      </c>
      <c r="K54" s="38"/>
      <c r="L54" s="5">
        <f t="shared" si="4"/>
        <v>0</v>
      </c>
      <c r="M54" s="5">
        <f t="shared" si="5"/>
        <v>0</v>
      </c>
      <c r="N54" s="19" t="s">
        <v>2</v>
      </c>
      <c r="O54" s="25">
        <v>0.5</v>
      </c>
      <c r="P54" s="41"/>
      <c r="Q54" s="5">
        <f t="shared" si="6"/>
        <v>0</v>
      </c>
      <c r="R54" s="5">
        <f t="shared" si="7"/>
        <v>0</v>
      </c>
    </row>
    <row r="55" spans="1:18">
      <c r="A55" s="1" t="s">
        <v>62</v>
      </c>
      <c r="B55" s="2" t="s">
        <v>169</v>
      </c>
      <c r="C55" s="1" t="s">
        <v>1</v>
      </c>
      <c r="D55" s="3">
        <v>213.52</v>
      </c>
      <c r="E55" s="4">
        <v>1800</v>
      </c>
      <c r="F55" s="5">
        <v>384336</v>
      </c>
      <c r="G55" s="7" t="s">
        <v>14</v>
      </c>
      <c r="H55" s="32"/>
      <c r="I55" s="7" t="s">
        <v>2</v>
      </c>
      <c r="J55" s="6">
        <v>0.1</v>
      </c>
      <c r="K55" s="38"/>
      <c r="L55" s="5">
        <f t="shared" si="4"/>
        <v>0</v>
      </c>
      <c r="M55" s="5">
        <f t="shared" si="5"/>
        <v>0</v>
      </c>
      <c r="N55" s="19" t="s">
        <v>2</v>
      </c>
      <c r="O55" s="25">
        <v>0.1</v>
      </c>
      <c r="P55" s="41"/>
      <c r="Q55" s="5">
        <f t="shared" si="6"/>
        <v>0</v>
      </c>
      <c r="R55" s="5">
        <f t="shared" si="7"/>
        <v>0</v>
      </c>
    </row>
    <row r="56" spans="1:18">
      <c r="A56" s="1" t="s">
        <v>63</v>
      </c>
      <c r="B56" s="2" t="s">
        <v>170</v>
      </c>
      <c r="C56" s="1" t="s">
        <v>13</v>
      </c>
      <c r="D56" s="3">
        <v>387</v>
      </c>
      <c r="E56" s="4">
        <v>180</v>
      </c>
      <c r="F56" s="5">
        <v>69660</v>
      </c>
      <c r="G56" s="7" t="s">
        <v>14</v>
      </c>
      <c r="H56" s="32"/>
      <c r="I56" s="7" t="s">
        <v>2</v>
      </c>
      <c r="J56" s="6">
        <v>0.1</v>
      </c>
      <c r="K56" s="38"/>
      <c r="L56" s="5">
        <f t="shared" si="4"/>
        <v>0</v>
      </c>
      <c r="M56" s="5">
        <f t="shared" si="5"/>
        <v>0</v>
      </c>
      <c r="N56" s="19" t="s">
        <v>2</v>
      </c>
      <c r="O56" s="25">
        <v>0.7</v>
      </c>
      <c r="P56" s="41"/>
      <c r="Q56" s="5">
        <f t="shared" si="6"/>
        <v>0</v>
      </c>
      <c r="R56" s="5">
        <f t="shared" si="7"/>
        <v>0</v>
      </c>
    </row>
    <row r="57" spans="1:18">
      <c r="A57" s="1" t="s">
        <v>64</v>
      </c>
      <c r="B57" s="2" t="s">
        <v>171</v>
      </c>
      <c r="C57" s="1" t="s">
        <v>13</v>
      </c>
      <c r="D57" s="3">
        <v>387</v>
      </c>
      <c r="E57" s="4">
        <v>144</v>
      </c>
      <c r="F57" s="5">
        <v>55728</v>
      </c>
      <c r="G57" s="7" t="s">
        <v>14</v>
      </c>
      <c r="H57" s="32"/>
      <c r="I57" s="7" t="s">
        <v>2</v>
      </c>
      <c r="J57" s="6">
        <v>0.1</v>
      </c>
      <c r="K57" s="38"/>
      <c r="L57" s="5">
        <f t="shared" si="4"/>
        <v>0</v>
      </c>
      <c r="M57" s="5">
        <f t="shared" si="5"/>
        <v>0</v>
      </c>
      <c r="N57" s="19" t="s">
        <v>2</v>
      </c>
      <c r="O57" s="25">
        <v>0.7</v>
      </c>
      <c r="P57" s="41"/>
      <c r="Q57" s="5">
        <f t="shared" si="6"/>
        <v>0</v>
      </c>
      <c r="R57" s="5">
        <f t="shared" si="7"/>
        <v>0</v>
      </c>
    </row>
    <row r="58" spans="1:18">
      <c r="A58" s="1" t="s">
        <v>65</v>
      </c>
      <c r="B58" s="2" t="s">
        <v>172</v>
      </c>
      <c r="C58" s="1" t="s">
        <v>13</v>
      </c>
      <c r="D58" s="3">
        <v>387</v>
      </c>
      <c r="E58" s="4">
        <v>72</v>
      </c>
      <c r="F58" s="5">
        <v>27864</v>
      </c>
      <c r="G58" s="7" t="s">
        <v>14</v>
      </c>
      <c r="H58" s="32"/>
      <c r="I58" s="7" t="s">
        <v>2</v>
      </c>
      <c r="J58" s="6">
        <v>0.1</v>
      </c>
      <c r="K58" s="38"/>
      <c r="L58" s="5">
        <f t="shared" si="4"/>
        <v>0</v>
      </c>
      <c r="M58" s="5">
        <f t="shared" si="5"/>
        <v>0</v>
      </c>
      <c r="N58" s="19" t="s">
        <v>2</v>
      </c>
      <c r="O58" s="25">
        <v>0.7</v>
      </c>
      <c r="P58" s="41"/>
      <c r="Q58" s="5">
        <f t="shared" si="6"/>
        <v>0</v>
      </c>
      <c r="R58" s="5">
        <f t="shared" si="7"/>
        <v>0</v>
      </c>
    </row>
    <row r="59" spans="1:18" ht="24">
      <c r="A59" s="1" t="s">
        <v>66</v>
      </c>
      <c r="B59" s="2" t="s">
        <v>173</v>
      </c>
      <c r="C59" s="1" t="s">
        <v>34</v>
      </c>
      <c r="D59" s="3">
        <v>30</v>
      </c>
      <c r="E59" s="4">
        <v>25</v>
      </c>
      <c r="F59" s="3">
        <v>750</v>
      </c>
      <c r="G59" s="7" t="s">
        <v>14</v>
      </c>
      <c r="H59" s="32"/>
      <c r="I59" s="7" t="s">
        <v>2</v>
      </c>
      <c r="J59" s="6">
        <v>0.7</v>
      </c>
      <c r="K59" s="38"/>
      <c r="L59" s="5">
        <f t="shared" si="4"/>
        <v>0</v>
      </c>
      <c r="M59" s="5">
        <f t="shared" si="5"/>
        <v>0</v>
      </c>
      <c r="N59" s="19" t="s">
        <v>2</v>
      </c>
      <c r="O59" s="25">
        <v>1</v>
      </c>
      <c r="P59" s="41"/>
      <c r="Q59" s="5">
        <f t="shared" si="6"/>
        <v>0</v>
      </c>
      <c r="R59" s="5">
        <f t="shared" si="7"/>
        <v>0</v>
      </c>
    </row>
    <row r="60" spans="1:18">
      <c r="A60" s="2" t="s">
        <v>293</v>
      </c>
      <c r="B60" s="2" t="s">
        <v>174</v>
      </c>
      <c r="C60" s="1" t="s">
        <v>1</v>
      </c>
      <c r="D60" s="3">
        <v>6.54</v>
      </c>
      <c r="E60" s="4">
        <v>2400</v>
      </c>
      <c r="F60" s="5">
        <v>15696</v>
      </c>
      <c r="G60" s="7" t="s">
        <v>14</v>
      </c>
      <c r="H60" s="32"/>
      <c r="I60" s="7" t="s">
        <v>2</v>
      </c>
      <c r="J60" s="6">
        <v>0.05</v>
      </c>
      <c r="K60" s="38"/>
      <c r="L60" s="5">
        <f t="shared" si="4"/>
        <v>0</v>
      </c>
      <c r="M60" s="5">
        <f t="shared" si="5"/>
        <v>0</v>
      </c>
      <c r="N60" s="19" t="s">
        <v>2</v>
      </c>
      <c r="O60" s="25">
        <v>0.7</v>
      </c>
      <c r="P60" s="41"/>
      <c r="Q60" s="5">
        <f t="shared" si="6"/>
        <v>0</v>
      </c>
      <c r="R60" s="5">
        <f t="shared" si="7"/>
        <v>0</v>
      </c>
    </row>
    <row r="61" spans="1:18">
      <c r="A61" s="2" t="s">
        <v>292</v>
      </c>
      <c r="B61" s="2" t="s">
        <v>175</v>
      </c>
      <c r="C61" s="1" t="s">
        <v>1</v>
      </c>
      <c r="D61" s="3">
        <v>8.2799999999999994</v>
      </c>
      <c r="E61" s="4">
        <v>2400</v>
      </c>
      <c r="F61" s="5">
        <v>19872</v>
      </c>
      <c r="G61" s="7" t="s">
        <v>14</v>
      </c>
      <c r="H61" s="32"/>
      <c r="I61" s="7" t="s">
        <v>2</v>
      </c>
      <c r="J61" s="6">
        <v>0.05</v>
      </c>
      <c r="K61" s="38"/>
      <c r="L61" s="5">
        <f t="shared" si="4"/>
        <v>0</v>
      </c>
      <c r="M61" s="5">
        <f t="shared" si="5"/>
        <v>0</v>
      </c>
      <c r="N61" s="19" t="s">
        <v>2</v>
      </c>
      <c r="O61" s="25">
        <v>0.7</v>
      </c>
      <c r="P61" s="41"/>
      <c r="Q61" s="5">
        <f t="shared" si="6"/>
        <v>0</v>
      </c>
      <c r="R61" s="5">
        <f t="shared" si="7"/>
        <v>0</v>
      </c>
    </row>
    <row r="62" spans="1:18" ht="24">
      <c r="A62" s="2" t="s">
        <v>291</v>
      </c>
      <c r="B62" s="2" t="s">
        <v>176</v>
      </c>
      <c r="C62" s="1" t="s">
        <v>9</v>
      </c>
      <c r="D62" s="3">
        <v>281.77999999999997</v>
      </c>
      <c r="E62" s="4">
        <v>1</v>
      </c>
      <c r="F62" s="3">
        <v>281.77999999999997</v>
      </c>
      <c r="G62" s="7" t="s">
        <v>14</v>
      </c>
      <c r="H62" s="32"/>
      <c r="I62" s="7" t="s">
        <v>2</v>
      </c>
      <c r="J62" s="6">
        <v>0.7</v>
      </c>
      <c r="K62" s="38"/>
      <c r="L62" s="5">
        <f t="shared" si="4"/>
        <v>0</v>
      </c>
      <c r="M62" s="5">
        <f t="shared" si="5"/>
        <v>0</v>
      </c>
      <c r="N62" s="19" t="s">
        <v>2</v>
      </c>
      <c r="O62" s="25">
        <v>0.7</v>
      </c>
      <c r="P62" s="41"/>
      <c r="Q62" s="5">
        <f t="shared" si="6"/>
        <v>0</v>
      </c>
      <c r="R62" s="5">
        <f t="shared" si="7"/>
        <v>0</v>
      </c>
    </row>
    <row r="63" spans="1:18" ht="24">
      <c r="A63" s="2" t="s">
        <v>290</v>
      </c>
      <c r="B63" s="2" t="s">
        <v>177</v>
      </c>
      <c r="C63" s="1" t="s">
        <v>9</v>
      </c>
      <c r="D63" s="3">
        <v>523.20000000000005</v>
      </c>
      <c r="E63" s="4">
        <v>1</v>
      </c>
      <c r="F63" s="3">
        <v>523.20000000000005</v>
      </c>
      <c r="G63" s="7" t="s">
        <v>14</v>
      </c>
      <c r="H63" s="32"/>
      <c r="I63" s="7" t="s">
        <v>2</v>
      </c>
      <c r="J63" s="6">
        <v>0.7</v>
      </c>
      <c r="K63" s="38"/>
      <c r="L63" s="5">
        <f t="shared" si="4"/>
        <v>0</v>
      </c>
      <c r="M63" s="5">
        <f t="shared" si="5"/>
        <v>0</v>
      </c>
      <c r="N63" s="19" t="s">
        <v>2</v>
      </c>
      <c r="O63" s="25">
        <v>0.9</v>
      </c>
      <c r="P63" s="41"/>
      <c r="Q63" s="5">
        <f t="shared" si="6"/>
        <v>0</v>
      </c>
      <c r="R63" s="5">
        <f t="shared" si="7"/>
        <v>0</v>
      </c>
    </row>
    <row r="64" spans="1:18">
      <c r="A64" s="2" t="s">
        <v>289</v>
      </c>
      <c r="B64" s="2" t="s">
        <v>111</v>
      </c>
      <c r="C64" s="1" t="s">
        <v>32</v>
      </c>
      <c r="D64" s="3">
        <v>8</v>
      </c>
      <c r="E64" s="4">
        <v>1</v>
      </c>
      <c r="F64" s="3">
        <v>8</v>
      </c>
      <c r="G64" s="7" t="s">
        <v>14</v>
      </c>
      <c r="H64" s="32"/>
      <c r="I64" s="7" t="s">
        <v>2</v>
      </c>
      <c r="J64" s="6">
        <v>0.3</v>
      </c>
      <c r="K64" s="38"/>
      <c r="L64" s="5">
        <f t="shared" si="4"/>
        <v>0</v>
      </c>
      <c r="M64" s="5">
        <f t="shared" si="5"/>
        <v>0</v>
      </c>
      <c r="N64" s="19" t="s">
        <v>2</v>
      </c>
      <c r="O64" s="25">
        <v>0.4</v>
      </c>
      <c r="P64" s="41"/>
      <c r="Q64" s="5">
        <f t="shared" si="6"/>
        <v>0</v>
      </c>
      <c r="R64" s="5">
        <f t="shared" si="7"/>
        <v>0</v>
      </c>
    </row>
    <row r="65" spans="1:18">
      <c r="A65" s="2" t="s">
        <v>288</v>
      </c>
      <c r="B65" s="2" t="s">
        <v>178</v>
      </c>
      <c r="C65" s="1" t="s">
        <v>67</v>
      </c>
      <c r="D65" s="3">
        <v>612</v>
      </c>
      <c r="E65" s="3">
        <v>5.6</v>
      </c>
      <c r="F65" s="5">
        <v>3427.2</v>
      </c>
      <c r="G65" s="7" t="s">
        <v>14</v>
      </c>
      <c r="H65" s="32"/>
      <c r="I65" s="7" t="s">
        <v>2</v>
      </c>
      <c r="J65" s="6">
        <v>0.3</v>
      </c>
      <c r="K65" s="38"/>
      <c r="L65" s="5">
        <f t="shared" si="4"/>
        <v>0</v>
      </c>
      <c r="M65" s="5">
        <f t="shared" si="5"/>
        <v>0</v>
      </c>
      <c r="N65" s="19" t="s">
        <v>14</v>
      </c>
      <c r="O65" s="25">
        <v>0</v>
      </c>
      <c r="P65" s="41"/>
      <c r="Q65" s="5">
        <f t="shared" si="6"/>
        <v>0</v>
      </c>
      <c r="R65" s="5">
        <f t="shared" si="7"/>
        <v>0</v>
      </c>
    </row>
    <row r="66" spans="1:18">
      <c r="A66" s="2" t="s">
        <v>294</v>
      </c>
      <c r="B66" s="2" t="s">
        <v>114</v>
      </c>
      <c r="C66" s="1" t="s">
        <v>67</v>
      </c>
      <c r="D66" s="3">
        <v>42.46</v>
      </c>
      <c r="E66" s="4">
        <v>2400</v>
      </c>
      <c r="F66" s="5">
        <v>101904</v>
      </c>
      <c r="G66" s="7" t="s">
        <v>14</v>
      </c>
      <c r="H66" s="32"/>
      <c r="I66" s="7" t="s">
        <v>2</v>
      </c>
      <c r="J66" s="6">
        <v>0.05</v>
      </c>
      <c r="K66" s="38"/>
      <c r="L66" s="5">
        <f t="shared" si="4"/>
        <v>0</v>
      </c>
      <c r="M66" s="5">
        <f t="shared" si="5"/>
        <v>0</v>
      </c>
      <c r="N66" s="19" t="s">
        <v>2</v>
      </c>
      <c r="O66" s="25">
        <v>0.9</v>
      </c>
      <c r="P66" s="41"/>
      <c r="Q66" s="5">
        <f t="shared" si="6"/>
        <v>0</v>
      </c>
      <c r="R66" s="5">
        <f t="shared" si="7"/>
        <v>0</v>
      </c>
    </row>
    <row r="67" spans="1:18">
      <c r="A67" s="2" t="s">
        <v>295</v>
      </c>
      <c r="B67" s="2" t="s">
        <v>179</v>
      </c>
      <c r="C67" s="1" t="s">
        <v>32</v>
      </c>
      <c r="D67" s="3">
        <v>1</v>
      </c>
      <c r="E67" s="4">
        <v>70</v>
      </c>
      <c r="F67" s="3">
        <v>70</v>
      </c>
      <c r="G67" s="7" t="s">
        <v>14</v>
      </c>
      <c r="H67" s="32"/>
      <c r="I67" s="7" t="s">
        <v>2</v>
      </c>
      <c r="J67" s="6">
        <v>0.7</v>
      </c>
      <c r="K67" s="38"/>
      <c r="L67" s="5">
        <f t="shared" ref="L67:L91" si="8">F67*K67</f>
        <v>0</v>
      </c>
      <c r="M67" s="5">
        <f t="shared" ref="M67:M91" si="9">IF(G67="NO",L67,0)</f>
        <v>0</v>
      </c>
      <c r="N67" s="19" t="s">
        <v>2</v>
      </c>
      <c r="O67" s="25">
        <v>1</v>
      </c>
      <c r="P67" s="41"/>
      <c r="Q67" s="5">
        <f t="shared" ref="Q67:Q91" si="10">F67*P67</f>
        <v>0</v>
      </c>
      <c r="R67" s="5">
        <f t="shared" ref="R67:R91" si="11">IF(G67="NO",Q67,0)</f>
        <v>0</v>
      </c>
    </row>
    <row r="68" spans="1:18">
      <c r="A68" s="2" t="s">
        <v>296</v>
      </c>
      <c r="B68" s="2" t="s">
        <v>180</v>
      </c>
      <c r="C68" s="1" t="s">
        <v>32</v>
      </c>
      <c r="D68" s="3">
        <v>1</v>
      </c>
      <c r="E68" s="4">
        <v>140</v>
      </c>
      <c r="F68" s="3">
        <v>140</v>
      </c>
      <c r="G68" s="7" t="s">
        <v>14</v>
      </c>
      <c r="H68" s="32"/>
      <c r="I68" s="7" t="s">
        <v>2</v>
      </c>
      <c r="J68" s="6">
        <v>0.7</v>
      </c>
      <c r="K68" s="38"/>
      <c r="L68" s="5">
        <f t="shared" si="8"/>
        <v>0</v>
      </c>
      <c r="M68" s="5">
        <f t="shared" si="9"/>
        <v>0</v>
      </c>
      <c r="N68" s="19" t="s">
        <v>2</v>
      </c>
      <c r="O68" s="22">
        <v>1</v>
      </c>
      <c r="P68" s="40"/>
      <c r="Q68" s="5">
        <f t="shared" si="10"/>
        <v>0</v>
      </c>
      <c r="R68" s="5">
        <f t="shared" si="11"/>
        <v>0</v>
      </c>
    </row>
    <row r="69" spans="1:18">
      <c r="A69" s="1" t="s">
        <v>68</v>
      </c>
      <c r="B69" s="2" t="s">
        <v>117</v>
      </c>
      <c r="C69" s="1" t="s">
        <v>34</v>
      </c>
      <c r="D69" s="3">
        <v>81.81</v>
      </c>
      <c r="E69" s="4">
        <v>10</v>
      </c>
      <c r="F69" s="3">
        <v>818.1</v>
      </c>
      <c r="G69" s="7" t="s">
        <v>14</v>
      </c>
      <c r="H69" s="32"/>
      <c r="I69" s="7" t="s">
        <v>2</v>
      </c>
      <c r="J69" s="6">
        <v>0.05</v>
      </c>
      <c r="K69" s="38"/>
      <c r="L69" s="5">
        <f t="shared" si="8"/>
        <v>0</v>
      </c>
      <c r="M69" s="5">
        <f t="shared" si="9"/>
        <v>0</v>
      </c>
      <c r="N69" s="19" t="s">
        <v>2</v>
      </c>
      <c r="O69" s="25">
        <v>0.6</v>
      </c>
      <c r="P69" s="41"/>
      <c r="Q69" s="5">
        <f t="shared" si="10"/>
        <v>0</v>
      </c>
      <c r="R69" s="5">
        <f t="shared" si="11"/>
        <v>0</v>
      </c>
    </row>
    <row r="70" spans="1:18">
      <c r="A70" s="2" t="s">
        <v>297</v>
      </c>
      <c r="B70" s="2" t="s">
        <v>181</v>
      </c>
      <c r="C70" s="1" t="s">
        <v>1</v>
      </c>
      <c r="D70" s="3">
        <v>2.4500000000000002</v>
      </c>
      <c r="E70" s="4">
        <v>1800</v>
      </c>
      <c r="F70" s="5">
        <v>4410</v>
      </c>
      <c r="G70" s="7" t="s">
        <v>14</v>
      </c>
      <c r="H70" s="32"/>
      <c r="I70" s="7" t="s">
        <v>2</v>
      </c>
      <c r="J70" s="6">
        <v>0.2</v>
      </c>
      <c r="K70" s="38"/>
      <c r="L70" s="5">
        <f t="shared" si="8"/>
        <v>0</v>
      </c>
      <c r="M70" s="5">
        <f t="shared" si="9"/>
        <v>0</v>
      </c>
      <c r="N70" s="19" t="s">
        <v>2</v>
      </c>
      <c r="O70" s="25">
        <v>1</v>
      </c>
      <c r="P70" s="41"/>
      <c r="Q70" s="5">
        <f t="shared" si="10"/>
        <v>0</v>
      </c>
      <c r="R70" s="5">
        <f t="shared" si="11"/>
        <v>0</v>
      </c>
    </row>
    <row r="71" spans="1:18">
      <c r="A71" s="2" t="s">
        <v>298</v>
      </c>
      <c r="B71" s="2" t="s">
        <v>69</v>
      </c>
      <c r="C71" s="1" t="s">
        <v>1</v>
      </c>
      <c r="D71" s="3">
        <v>1.05</v>
      </c>
      <c r="E71" s="4">
        <v>1700</v>
      </c>
      <c r="F71" s="5">
        <v>1785</v>
      </c>
      <c r="G71" s="7" t="s">
        <v>14</v>
      </c>
      <c r="H71" s="32"/>
      <c r="I71" s="7" t="s">
        <v>2</v>
      </c>
      <c r="J71" s="6">
        <v>0.05</v>
      </c>
      <c r="K71" s="38"/>
      <c r="L71" s="5">
        <f t="shared" si="8"/>
        <v>0</v>
      </c>
      <c r="M71" s="5">
        <f t="shared" si="9"/>
        <v>0</v>
      </c>
      <c r="N71" s="19" t="s">
        <v>2</v>
      </c>
      <c r="O71" s="25">
        <v>0.7</v>
      </c>
      <c r="P71" s="41"/>
      <c r="Q71" s="5">
        <f t="shared" si="10"/>
        <v>0</v>
      </c>
      <c r="R71" s="5">
        <f t="shared" si="11"/>
        <v>0</v>
      </c>
    </row>
    <row r="72" spans="1:18">
      <c r="A72" s="2" t="s">
        <v>299</v>
      </c>
      <c r="B72" s="2" t="s">
        <v>182</v>
      </c>
      <c r="C72" s="1" t="s">
        <v>34</v>
      </c>
      <c r="D72" s="3">
        <v>120</v>
      </c>
      <c r="E72" s="4">
        <v>85</v>
      </c>
      <c r="F72" s="5">
        <v>10200</v>
      </c>
      <c r="G72" s="7" t="s">
        <v>14</v>
      </c>
      <c r="H72" s="32"/>
      <c r="I72" s="7" t="s">
        <v>2</v>
      </c>
      <c r="J72" s="6">
        <v>0.05</v>
      </c>
      <c r="K72" s="38"/>
      <c r="L72" s="5">
        <f t="shared" si="8"/>
        <v>0</v>
      </c>
      <c r="M72" s="5">
        <f t="shared" si="9"/>
        <v>0</v>
      </c>
      <c r="N72" s="19" t="s">
        <v>2</v>
      </c>
      <c r="O72" s="25">
        <v>1</v>
      </c>
      <c r="P72" s="41"/>
      <c r="Q72" s="5">
        <f t="shared" si="10"/>
        <v>0</v>
      </c>
      <c r="R72" s="5">
        <f t="shared" si="11"/>
        <v>0</v>
      </c>
    </row>
    <row r="73" spans="1:18" ht="24">
      <c r="A73" s="1" t="s">
        <v>70</v>
      </c>
      <c r="B73" s="2" t="s">
        <v>183</v>
      </c>
      <c r="C73" s="1" t="s">
        <v>13</v>
      </c>
      <c r="D73" s="3">
        <v>161.85</v>
      </c>
      <c r="E73" s="4">
        <v>55</v>
      </c>
      <c r="F73" s="5">
        <v>8901.75</v>
      </c>
      <c r="G73" s="7" t="s">
        <v>14</v>
      </c>
      <c r="H73" s="32"/>
      <c r="I73" s="7" t="s">
        <v>2</v>
      </c>
      <c r="J73" s="6">
        <v>7.0000000000000007E-2</v>
      </c>
      <c r="K73" s="38"/>
      <c r="L73" s="5">
        <f t="shared" si="8"/>
        <v>0</v>
      </c>
      <c r="M73" s="5">
        <f t="shared" si="9"/>
        <v>0</v>
      </c>
      <c r="N73" s="19" t="s">
        <v>2</v>
      </c>
      <c r="O73" s="25">
        <v>0.6</v>
      </c>
      <c r="P73" s="41"/>
      <c r="Q73" s="5">
        <f t="shared" si="10"/>
        <v>0</v>
      </c>
      <c r="R73" s="5">
        <f t="shared" si="11"/>
        <v>0</v>
      </c>
    </row>
    <row r="74" spans="1:18" ht="24">
      <c r="A74" s="1" t="s">
        <v>71</v>
      </c>
      <c r="B74" s="2" t="s">
        <v>184</v>
      </c>
      <c r="C74" s="1" t="s">
        <v>13</v>
      </c>
      <c r="D74" s="3">
        <v>202.29</v>
      </c>
      <c r="E74" s="4">
        <v>55</v>
      </c>
      <c r="F74" s="5">
        <v>11125.95</v>
      </c>
      <c r="G74" s="7" t="s">
        <v>14</v>
      </c>
      <c r="H74" s="32"/>
      <c r="I74" s="7" t="s">
        <v>2</v>
      </c>
      <c r="J74" s="6">
        <v>7.0000000000000007E-2</v>
      </c>
      <c r="K74" s="38"/>
      <c r="L74" s="5">
        <f t="shared" si="8"/>
        <v>0</v>
      </c>
      <c r="M74" s="5">
        <f t="shared" si="9"/>
        <v>0</v>
      </c>
      <c r="N74" s="19" t="s">
        <v>2</v>
      </c>
      <c r="O74" s="25">
        <v>0.6</v>
      </c>
      <c r="P74" s="41"/>
      <c r="Q74" s="5">
        <f t="shared" si="10"/>
        <v>0</v>
      </c>
      <c r="R74" s="5">
        <f t="shared" si="11"/>
        <v>0</v>
      </c>
    </row>
    <row r="75" spans="1:18" ht="24">
      <c r="A75" s="1" t="s">
        <v>72</v>
      </c>
      <c r="B75" s="2" t="s">
        <v>185</v>
      </c>
      <c r="C75" s="1" t="s">
        <v>13</v>
      </c>
      <c r="D75" s="3">
        <v>302.37</v>
      </c>
      <c r="E75" s="4">
        <v>26</v>
      </c>
      <c r="F75" s="5">
        <v>7861.62</v>
      </c>
      <c r="G75" s="7" t="s">
        <v>14</v>
      </c>
      <c r="H75" s="32"/>
      <c r="I75" s="7" t="s">
        <v>2</v>
      </c>
      <c r="J75" s="6">
        <v>0.08</v>
      </c>
      <c r="K75" s="38"/>
      <c r="L75" s="5">
        <f t="shared" si="8"/>
        <v>0</v>
      </c>
      <c r="M75" s="5">
        <f t="shared" si="9"/>
        <v>0</v>
      </c>
      <c r="N75" s="19" t="s">
        <v>2</v>
      </c>
      <c r="O75" s="25">
        <v>0.6</v>
      </c>
      <c r="P75" s="41"/>
      <c r="Q75" s="5">
        <f t="shared" si="10"/>
        <v>0</v>
      </c>
      <c r="R75" s="5">
        <f t="shared" si="11"/>
        <v>0</v>
      </c>
    </row>
    <row r="76" spans="1:18" ht="24">
      <c r="A76" s="1" t="s">
        <v>73</v>
      </c>
      <c r="B76" s="2" t="s">
        <v>186</v>
      </c>
      <c r="C76" s="1" t="s">
        <v>13</v>
      </c>
      <c r="D76" s="3">
        <v>18.89</v>
      </c>
      <c r="E76" s="4">
        <v>10</v>
      </c>
      <c r="F76" s="3">
        <v>188.9</v>
      </c>
      <c r="G76" s="7" t="s">
        <v>14</v>
      </c>
      <c r="H76" s="32"/>
      <c r="I76" s="7" t="s">
        <v>2</v>
      </c>
      <c r="J76" s="6">
        <v>0.05</v>
      </c>
      <c r="K76" s="38"/>
      <c r="L76" s="5">
        <f t="shared" si="8"/>
        <v>0</v>
      </c>
      <c r="M76" s="5">
        <f t="shared" si="9"/>
        <v>0</v>
      </c>
      <c r="N76" s="19" t="s">
        <v>2</v>
      </c>
      <c r="O76" s="25">
        <v>0.6</v>
      </c>
      <c r="P76" s="41"/>
      <c r="Q76" s="5">
        <f t="shared" si="10"/>
        <v>0</v>
      </c>
      <c r="R76" s="5">
        <f t="shared" si="11"/>
        <v>0</v>
      </c>
    </row>
    <row r="77" spans="1:18" ht="24">
      <c r="A77" s="1" t="s">
        <v>74</v>
      </c>
      <c r="B77" s="2" t="s">
        <v>187</v>
      </c>
      <c r="C77" s="1" t="s">
        <v>13</v>
      </c>
      <c r="D77" s="3">
        <v>485</v>
      </c>
      <c r="E77" s="4">
        <v>20</v>
      </c>
      <c r="F77" s="5">
        <v>9700</v>
      </c>
      <c r="G77" s="7" t="s">
        <v>14</v>
      </c>
      <c r="H77" s="32"/>
      <c r="I77" s="7" t="s">
        <v>2</v>
      </c>
      <c r="J77" s="6">
        <v>0.05</v>
      </c>
      <c r="K77" s="38"/>
      <c r="L77" s="5">
        <f t="shared" si="8"/>
        <v>0</v>
      </c>
      <c r="M77" s="5">
        <f t="shared" si="9"/>
        <v>0</v>
      </c>
      <c r="N77" s="19" t="s">
        <v>2</v>
      </c>
      <c r="O77" s="25">
        <v>0.5</v>
      </c>
      <c r="P77" s="41"/>
      <c r="Q77" s="5">
        <f t="shared" si="10"/>
        <v>0</v>
      </c>
      <c r="R77" s="5">
        <f t="shared" si="11"/>
        <v>0</v>
      </c>
    </row>
    <row r="78" spans="1:18" ht="24">
      <c r="A78" s="1" t="s">
        <v>75</v>
      </c>
      <c r="B78" s="2" t="s">
        <v>188</v>
      </c>
      <c r="C78" s="1" t="s">
        <v>121</v>
      </c>
      <c r="D78" s="3">
        <v>1</v>
      </c>
      <c r="E78" s="4">
        <v>10</v>
      </c>
      <c r="F78" s="3">
        <v>10</v>
      </c>
      <c r="G78" s="7" t="s">
        <v>14</v>
      </c>
      <c r="H78" s="32"/>
      <c r="I78" s="7" t="s">
        <v>2</v>
      </c>
      <c r="J78" s="6">
        <v>0.3</v>
      </c>
      <c r="K78" s="38"/>
      <c r="L78" s="5">
        <f t="shared" si="8"/>
        <v>0</v>
      </c>
      <c r="M78" s="5">
        <f t="shared" si="9"/>
        <v>0</v>
      </c>
      <c r="N78" s="19" t="s">
        <v>2</v>
      </c>
      <c r="O78" s="25">
        <v>0.5</v>
      </c>
      <c r="P78" s="41"/>
      <c r="Q78" s="5">
        <f t="shared" si="10"/>
        <v>0</v>
      </c>
      <c r="R78" s="5">
        <f t="shared" si="11"/>
        <v>0</v>
      </c>
    </row>
    <row r="79" spans="1:18">
      <c r="A79" s="1" t="s">
        <v>76</v>
      </c>
      <c r="B79" s="2" t="s">
        <v>189</v>
      </c>
      <c r="C79" s="1" t="s">
        <v>34</v>
      </c>
      <c r="D79" s="3">
        <v>61</v>
      </c>
      <c r="E79" s="4">
        <v>2</v>
      </c>
      <c r="F79" s="3">
        <v>122</v>
      </c>
      <c r="G79" s="7" t="s">
        <v>14</v>
      </c>
      <c r="H79" s="32"/>
      <c r="I79" s="7" t="s">
        <v>2</v>
      </c>
      <c r="J79" s="6">
        <v>0.3</v>
      </c>
      <c r="K79" s="38"/>
      <c r="L79" s="5">
        <f t="shared" si="8"/>
        <v>0</v>
      </c>
      <c r="M79" s="5">
        <f t="shared" si="9"/>
        <v>0</v>
      </c>
      <c r="N79" s="19" t="s">
        <v>2</v>
      </c>
      <c r="O79" s="25">
        <v>0.5</v>
      </c>
      <c r="P79" s="41"/>
      <c r="Q79" s="5">
        <f t="shared" si="10"/>
        <v>0</v>
      </c>
      <c r="R79" s="5">
        <f t="shared" si="11"/>
        <v>0</v>
      </c>
    </row>
    <row r="80" spans="1:18">
      <c r="A80" s="1" t="s">
        <v>77</v>
      </c>
      <c r="B80" s="2" t="s">
        <v>122</v>
      </c>
      <c r="C80" s="1" t="s">
        <v>34</v>
      </c>
      <c r="D80" s="3">
        <v>40</v>
      </c>
      <c r="E80" s="3">
        <v>3.2</v>
      </c>
      <c r="F80" s="3">
        <v>128</v>
      </c>
      <c r="G80" s="7" t="s">
        <v>14</v>
      </c>
      <c r="H80" s="32"/>
      <c r="I80" s="7" t="s">
        <v>2</v>
      </c>
      <c r="J80" s="6">
        <v>0.3</v>
      </c>
      <c r="K80" s="38"/>
      <c r="L80" s="5">
        <f t="shared" si="8"/>
        <v>0</v>
      </c>
      <c r="M80" s="5">
        <f t="shared" si="9"/>
        <v>0</v>
      </c>
      <c r="N80" s="19" t="s">
        <v>2</v>
      </c>
      <c r="O80" s="25">
        <v>0.4</v>
      </c>
      <c r="P80" s="41"/>
      <c r="Q80" s="5">
        <f t="shared" si="10"/>
        <v>0</v>
      </c>
      <c r="R80" s="5">
        <f t="shared" si="11"/>
        <v>0</v>
      </c>
    </row>
    <row r="81" spans="1:18">
      <c r="A81" s="1" t="s">
        <v>78</v>
      </c>
      <c r="B81" s="2" t="s">
        <v>123</v>
      </c>
      <c r="C81" s="1" t="s">
        <v>34</v>
      </c>
      <c r="D81" s="3">
        <v>63</v>
      </c>
      <c r="E81" s="3">
        <v>3.9</v>
      </c>
      <c r="F81" s="3">
        <v>245.7</v>
      </c>
      <c r="G81" s="7" t="s">
        <v>14</v>
      </c>
      <c r="H81" s="32"/>
      <c r="I81" s="7" t="s">
        <v>2</v>
      </c>
      <c r="J81" s="6">
        <v>0.3</v>
      </c>
      <c r="K81" s="38"/>
      <c r="L81" s="5">
        <f t="shared" si="8"/>
        <v>0</v>
      </c>
      <c r="M81" s="5">
        <f t="shared" si="9"/>
        <v>0</v>
      </c>
      <c r="N81" s="19" t="s">
        <v>2</v>
      </c>
      <c r="O81" s="25">
        <v>0.4</v>
      </c>
      <c r="P81" s="41"/>
      <c r="Q81" s="5">
        <f t="shared" si="10"/>
        <v>0</v>
      </c>
      <c r="R81" s="5">
        <f t="shared" si="11"/>
        <v>0</v>
      </c>
    </row>
    <row r="82" spans="1:18">
      <c r="A82" s="1" t="s">
        <v>79</v>
      </c>
      <c r="B82" s="2" t="s">
        <v>190</v>
      </c>
      <c r="C82" s="1" t="s">
        <v>34</v>
      </c>
      <c r="D82" s="3">
        <v>13</v>
      </c>
      <c r="E82" s="3">
        <v>4.9000000000000004</v>
      </c>
      <c r="F82" s="3">
        <v>63.7</v>
      </c>
      <c r="G82" s="7" t="s">
        <v>14</v>
      </c>
      <c r="H82" s="32"/>
      <c r="I82" s="7" t="s">
        <v>2</v>
      </c>
      <c r="J82" s="6">
        <v>0.3</v>
      </c>
      <c r="K82" s="38"/>
      <c r="L82" s="5">
        <f t="shared" si="8"/>
        <v>0</v>
      </c>
      <c r="M82" s="5">
        <f t="shared" si="9"/>
        <v>0</v>
      </c>
      <c r="N82" s="19" t="s">
        <v>2</v>
      </c>
      <c r="O82" s="25">
        <v>0.4</v>
      </c>
      <c r="P82" s="41"/>
      <c r="Q82" s="5">
        <f t="shared" si="10"/>
        <v>0</v>
      </c>
      <c r="R82" s="5">
        <f t="shared" si="11"/>
        <v>0</v>
      </c>
    </row>
    <row r="83" spans="1:18">
      <c r="A83" s="1" t="s">
        <v>80</v>
      </c>
      <c r="B83" s="2" t="s">
        <v>124</v>
      </c>
      <c r="C83" s="1" t="s">
        <v>34</v>
      </c>
      <c r="D83" s="3">
        <v>6</v>
      </c>
      <c r="E83" s="3">
        <v>6.2</v>
      </c>
      <c r="F83" s="3">
        <v>37.200000000000003</v>
      </c>
      <c r="G83" s="7" t="s">
        <v>14</v>
      </c>
      <c r="H83" s="32"/>
      <c r="I83" s="7" t="s">
        <v>2</v>
      </c>
      <c r="J83" s="6">
        <v>0.3</v>
      </c>
      <c r="K83" s="38"/>
      <c r="L83" s="5">
        <f t="shared" si="8"/>
        <v>0</v>
      </c>
      <c r="M83" s="5">
        <f t="shared" si="9"/>
        <v>0</v>
      </c>
      <c r="N83" s="19" t="s">
        <v>2</v>
      </c>
      <c r="O83" s="22">
        <v>0.3</v>
      </c>
      <c r="P83" s="40"/>
      <c r="Q83" s="5">
        <f t="shared" si="10"/>
        <v>0</v>
      </c>
      <c r="R83" s="5">
        <f t="shared" si="11"/>
        <v>0</v>
      </c>
    </row>
    <row r="84" spans="1:18">
      <c r="A84" s="1" t="s">
        <v>81</v>
      </c>
      <c r="B84" s="2" t="s">
        <v>125</v>
      </c>
      <c r="C84" s="1" t="s">
        <v>34</v>
      </c>
      <c r="D84" s="3">
        <v>8</v>
      </c>
      <c r="E84" s="4">
        <v>18</v>
      </c>
      <c r="F84" s="3">
        <v>144</v>
      </c>
      <c r="G84" s="7" t="s">
        <v>14</v>
      </c>
      <c r="H84" s="32"/>
      <c r="I84" s="7" t="s">
        <v>2</v>
      </c>
      <c r="J84" s="6">
        <v>0.25</v>
      </c>
      <c r="K84" s="38"/>
      <c r="L84" s="5">
        <f t="shared" si="8"/>
        <v>0</v>
      </c>
      <c r="M84" s="5">
        <f t="shared" si="9"/>
        <v>0</v>
      </c>
      <c r="N84" s="19" t="s">
        <v>2</v>
      </c>
      <c r="O84" s="25">
        <v>0.9</v>
      </c>
      <c r="P84" s="41"/>
      <c r="Q84" s="5">
        <f t="shared" si="10"/>
        <v>0</v>
      </c>
      <c r="R84" s="5">
        <f t="shared" si="11"/>
        <v>0</v>
      </c>
    </row>
    <row r="85" spans="1:18">
      <c r="A85" s="1" t="s">
        <v>82</v>
      </c>
      <c r="B85" s="2" t="s">
        <v>191</v>
      </c>
      <c r="C85" s="1" t="s">
        <v>32</v>
      </c>
      <c r="D85" s="3">
        <v>8</v>
      </c>
      <c r="E85" s="4">
        <v>60</v>
      </c>
      <c r="F85" s="3">
        <v>480</v>
      </c>
      <c r="G85" s="7" t="s">
        <v>14</v>
      </c>
      <c r="H85" s="32"/>
      <c r="I85" s="7" t="s">
        <v>2</v>
      </c>
      <c r="J85" s="6">
        <v>0.25</v>
      </c>
      <c r="K85" s="38"/>
      <c r="L85" s="5">
        <f t="shared" si="8"/>
        <v>0</v>
      </c>
      <c r="M85" s="5">
        <f t="shared" si="9"/>
        <v>0</v>
      </c>
      <c r="N85" s="19" t="s">
        <v>2</v>
      </c>
      <c r="O85" s="25">
        <v>1</v>
      </c>
      <c r="P85" s="41"/>
      <c r="Q85" s="5">
        <f t="shared" si="10"/>
        <v>0</v>
      </c>
      <c r="R85" s="5">
        <f t="shared" si="11"/>
        <v>0</v>
      </c>
    </row>
    <row r="86" spans="1:18">
      <c r="A86" s="1" t="s">
        <v>83</v>
      </c>
      <c r="B86" s="2" t="s">
        <v>192</v>
      </c>
      <c r="C86" s="1" t="s">
        <v>32</v>
      </c>
      <c r="D86" s="3">
        <v>2</v>
      </c>
      <c r="E86" s="4">
        <v>256</v>
      </c>
      <c r="F86" s="3">
        <v>512</v>
      </c>
      <c r="G86" s="7" t="s">
        <v>14</v>
      </c>
      <c r="H86" s="32"/>
      <c r="I86" s="7" t="s">
        <v>2</v>
      </c>
      <c r="J86" s="6">
        <v>0.25</v>
      </c>
      <c r="K86" s="38"/>
      <c r="L86" s="5">
        <f t="shared" si="8"/>
        <v>0</v>
      </c>
      <c r="M86" s="5">
        <f t="shared" si="9"/>
        <v>0</v>
      </c>
      <c r="N86" s="19" t="s">
        <v>2</v>
      </c>
      <c r="O86" s="25">
        <v>1</v>
      </c>
      <c r="P86" s="41"/>
      <c r="Q86" s="5">
        <f t="shared" si="10"/>
        <v>0</v>
      </c>
      <c r="R86" s="5">
        <f t="shared" si="11"/>
        <v>0</v>
      </c>
    </row>
    <row r="87" spans="1:18" ht="24">
      <c r="A87" s="2" t="s">
        <v>89</v>
      </c>
      <c r="B87" s="2" t="s">
        <v>193</v>
      </c>
      <c r="C87" s="1" t="s">
        <v>32</v>
      </c>
      <c r="D87" s="3">
        <v>4</v>
      </c>
      <c r="E87" s="4">
        <v>160</v>
      </c>
      <c r="F87" s="3">
        <v>640</v>
      </c>
      <c r="G87" s="7" t="s">
        <v>14</v>
      </c>
      <c r="H87" s="32"/>
      <c r="I87" s="7" t="s">
        <v>2</v>
      </c>
      <c r="J87" s="6">
        <v>0.25</v>
      </c>
      <c r="K87" s="38"/>
      <c r="L87" s="5">
        <f t="shared" si="8"/>
        <v>0</v>
      </c>
      <c r="M87" s="5">
        <f t="shared" si="9"/>
        <v>0</v>
      </c>
      <c r="N87" s="19" t="s">
        <v>2</v>
      </c>
      <c r="O87" s="25">
        <v>1</v>
      </c>
      <c r="P87" s="41"/>
      <c r="Q87" s="5">
        <f t="shared" si="10"/>
        <v>0</v>
      </c>
      <c r="R87" s="5">
        <f t="shared" si="11"/>
        <v>0</v>
      </c>
    </row>
    <row r="88" spans="1:18">
      <c r="A88" s="2" t="s">
        <v>90</v>
      </c>
      <c r="B88" s="2" t="s">
        <v>194</v>
      </c>
      <c r="C88" s="1" t="s">
        <v>32</v>
      </c>
      <c r="D88" s="3">
        <v>4</v>
      </c>
      <c r="E88" s="3">
        <v>41</v>
      </c>
      <c r="F88" s="3">
        <v>164</v>
      </c>
      <c r="G88" s="7" t="s">
        <v>14</v>
      </c>
      <c r="H88" s="32"/>
      <c r="I88" s="7" t="s">
        <v>2</v>
      </c>
      <c r="J88" s="6">
        <v>0.99</v>
      </c>
      <c r="K88" s="38"/>
      <c r="L88" s="5">
        <f t="shared" si="8"/>
        <v>0</v>
      </c>
      <c r="M88" s="5">
        <f t="shared" si="9"/>
        <v>0</v>
      </c>
      <c r="N88" s="19" t="s">
        <v>2</v>
      </c>
      <c r="O88" s="25">
        <v>1</v>
      </c>
      <c r="P88" s="41"/>
      <c r="Q88" s="5">
        <f t="shared" si="10"/>
        <v>0</v>
      </c>
      <c r="R88" s="5">
        <f t="shared" si="11"/>
        <v>0</v>
      </c>
    </row>
    <row r="89" spans="1:18">
      <c r="A89" s="1" t="s">
        <v>84</v>
      </c>
      <c r="B89" s="2" t="s">
        <v>195</v>
      </c>
      <c r="C89" s="1" t="s">
        <v>32</v>
      </c>
      <c r="D89" s="3">
        <v>3</v>
      </c>
      <c r="E89" s="4">
        <v>674</v>
      </c>
      <c r="F89" s="5">
        <v>2022</v>
      </c>
      <c r="G89" s="7" t="s">
        <v>14</v>
      </c>
      <c r="H89" s="32"/>
      <c r="I89" s="7" t="s">
        <v>2</v>
      </c>
      <c r="J89" s="6">
        <v>0.22</v>
      </c>
      <c r="K89" s="38"/>
      <c r="L89" s="5">
        <f t="shared" si="8"/>
        <v>0</v>
      </c>
      <c r="M89" s="5">
        <f t="shared" si="9"/>
        <v>0</v>
      </c>
      <c r="N89" s="19" t="s">
        <v>2</v>
      </c>
      <c r="O89" s="25">
        <v>1</v>
      </c>
      <c r="P89" s="41"/>
      <c r="Q89" s="5">
        <f t="shared" si="10"/>
        <v>0</v>
      </c>
      <c r="R89" s="5">
        <f t="shared" si="11"/>
        <v>0</v>
      </c>
    </row>
    <row r="90" spans="1:18" ht="24">
      <c r="A90" s="1" t="s">
        <v>85</v>
      </c>
      <c r="B90" s="2" t="s">
        <v>196</v>
      </c>
      <c r="C90" s="1" t="s">
        <v>32</v>
      </c>
      <c r="D90" s="3">
        <v>3</v>
      </c>
      <c r="E90" s="4">
        <v>568</v>
      </c>
      <c r="F90" s="5">
        <v>1704</v>
      </c>
      <c r="G90" s="7" t="s">
        <v>14</v>
      </c>
      <c r="H90" s="32"/>
      <c r="I90" s="7" t="s">
        <v>2</v>
      </c>
      <c r="J90" s="6">
        <v>0.22</v>
      </c>
      <c r="K90" s="38"/>
      <c r="L90" s="5">
        <f t="shared" si="8"/>
        <v>0</v>
      </c>
      <c r="M90" s="5">
        <f t="shared" si="9"/>
        <v>0</v>
      </c>
      <c r="N90" s="19" t="s">
        <v>2</v>
      </c>
      <c r="O90" s="25">
        <v>1</v>
      </c>
      <c r="P90" s="41"/>
      <c r="Q90" s="5">
        <f t="shared" si="10"/>
        <v>0</v>
      </c>
      <c r="R90" s="5">
        <f t="shared" si="11"/>
        <v>0</v>
      </c>
    </row>
    <row r="91" spans="1:18">
      <c r="A91" s="1" t="s">
        <v>86</v>
      </c>
      <c r="B91" s="2" t="s">
        <v>303</v>
      </c>
      <c r="C91" s="1" t="s">
        <v>9</v>
      </c>
      <c r="D91" s="3">
        <v>5</v>
      </c>
      <c r="E91" s="4">
        <v>57</v>
      </c>
      <c r="F91" s="3">
        <v>285</v>
      </c>
      <c r="G91" s="7" t="s">
        <v>14</v>
      </c>
      <c r="H91" s="32"/>
      <c r="I91" s="7" t="s">
        <v>2</v>
      </c>
      <c r="J91" s="6">
        <v>0.99</v>
      </c>
      <c r="K91" s="38"/>
      <c r="L91" s="5">
        <f t="shared" si="8"/>
        <v>0</v>
      </c>
      <c r="M91" s="5">
        <f t="shared" si="9"/>
        <v>0</v>
      </c>
      <c r="N91" s="19" t="s">
        <v>2</v>
      </c>
      <c r="O91" s="25">
        <v>1</v>
      </c>
      <c r="P91" s="41"/>
      <c r="Q91" s="5">
        <f t="shared" si="10"/>
        <v>0</v>
      </c>
      <c r="R91" s="5">
        <f t="shared" si="11"/>
        <v>0</v>
      </c>
    </row>
    <row r="92" spans="1:18">
      <c r="A92" s="17"/>
      <c r="B92" s="18"/>
      <c r="C92" s="17"/>
      <c r="D92" s="20"/>
      <c r="E92" s="26"/>
      <c r="F92" s="20"/>
      <c r="G92" s="19"/>
      <c r="H92" s="32"/>
      <c r="I92" s="19"/>
      <c r="J92" s="25"/>
      <c r="K92" s="41"/>
      <c r="L92" s="5">
        <f t="shared" ref="L92:L131" si="12">F92*K92</f>
        <v>0</v>
      </c>
      <c r="M92" s="5">
        <f t="shared" ref="M92:M131" si="13">IF(G92="NO",L92,0)</f>
        <v>0</v>
      </c>
      <c r="N92" s="19"/>
      <c r="O92" s="25"/>
      <c r="P92" s="41"/>
      <c r="Q92" s="5">
        <f t="shared" ref="Q92:Q131" si="14">F92*P92</f>
        <v>0</v>
      </c>
      <c r="R92" s="5">
        <f t="shared" ref="R92:R131" si="15">IF(G92="NO",Q92,0)</f>
        <v>0</v>
      </c>
    </row>
    <row r="93" spans="1:18">
      <c r="A93" s="17"/>
      <c r="B93" s="18"/>
      <c r="C93" s="17"/>
      <c r="D93" s="20"/>
      <c r="E93" s="26"/>
      <c r="F93" s="20"/>
      <c r="G93" s="19"/>
      <c r="H93" s="32"/>
      <c r="I93" s="19"/>
      <c r="J93" s="25"/>
      <c r="K93" s="41"/>
      <c r="L93" s="5">
        <f t="shared" si="12"/>
        <v>0</v>
      </c>
      <c r="M93" s="5">
        <f t="shared" si="13"/>
        <v>0</v>
      </c>
      <c r="N93" s="19"/>
      <c r="O93" s="25"/>
      <c r="P93" s="41"/>
      <c r="Q93" s="5">
        <f t="shared" si="14"/>
        <v>0</v>
      </c>
      <c r="R93" s="5">
        <f t="shared" si="15"/>
        <v>0</v>
      </c>
    </row>
    <row r="94" spans="1:18">
      <c r="A94" s="17"/>
      <c r="B94" s="18"/>
      <c r="C94" s="17"/>
      <c r="D94" s="20"/>
      <c r="E94" s="26"/>
      <c r="F94" s="20"/>
      <c r="G94" s="19"/>
      <c r="H94" s="32"/>
      <c r="I94" s="19"/>
      <c r="J94" s="25"/>
      <c r="K94" s="41"/>
      <c r="L94" s="5">
        <f t="shared" ref="L94:L105" si="16">F94*K94</f>
        <v>0</v>
      </c>
      <c r="M94" s="5">
        <f t="shared" ref="M94:M105" si="17">IF(G94="NO",L94,0)</f>
        <v>0</v>
      </c>
      <c r="N94" s="19"/>
      <c r="O94" s="25"/>
      <c r="P94" s="41"/>
      <c r="Q94" s="5">
        <f t="shared" ref="Q94:Q105" si="18">F94*P94</f>
        <v>0</v>
      </c>
      <c r="R94" s="5">
        <f t="shared" ref="R94:R105" si="19">IF(G94="NO",Q94,0)</f>
        <v>0</v>
      </c>
    </row>
    <row r="95" spans="1:18">
      <c r="A95" s="17"/>
      <c r="B95" s="18"/>
      <c r="C95" s="17"/>
      <c r="D95" s="20"/>
      <c r="E95" s="26"/>
      <c r="F95" s="20"/>
      <c r="G95" s="19"/>
      <c r="H95" s="32"/>
      <c r="I95" s="19"/>
      <c r="J95" s="25"/>
      <c r="K95" s="41"/>
      <c r="L95" s="5">
        <f t="shared" si="16"/>
        <v>0</v>
      </c>
      <c r="M95" s="5">
        <f t="shared" si="17"/>
        <v>0</v>
      </c>
      <c r="N95" s="19"/>
      <c r="O95" s="25"/>
      <c r="P95" s="41"/>
      <c r="Q95" s="5">
        <f t="shared" si="18"/>
        <v>0</v>
      </c>
      <c r="R95" s="5">
        <f t="shared" si="19"/>
        <v>0</v>
      </c>
    </row>
    <row r="96" spans="1:18">
      <c r="A96" s="17"/>
      <c r="B96" s="18"/>
      <c r="C96" s="17"/>
      <c r="D96" s="20"/>
      <c r="E96" s="26"/>
      <c r="F96" s="20"/>
      <c r="G96" s="19"/>
      <c r="H96" s="32"/>
      <c r="I96" s="19"/>
      <c r="J96" s="25"/>
      <c r="K96" s="41"/>
      <c r="L96" s="5">
        <f t="shared" si="16"/>
        <v>0</v>
      </c>
      <c r="M96" s="5">
        <f t="shared" si="17"/>
        <v>0</v>
      </c>
      <c r="N96" s="19"/>
      <c r="O96" s="25"/>
      <c r="P96" s="41"/>
      <c r="Q96" s="5">
        <f t="shared" si="18"/>
        <v>0</v>
      </c>
      <c r="R96" s="5">
        <f t="shared" si="19"/>
        <v>0</v>
      </c>
    </row>
    <row r="97" spans="1:18">
      <c r="A97" s="17"/>
      <c r="B97" s="18"/>
      <c r="C97" s="17"/>
      <c r="D97" s="20"/>
      <c r="E97" s="26"/>
      <c r="F97" s="20"/>
      <c r="G97" s="19"/>
      <c r="H97" s="32"/>
      <c r="I97" s="19"/>
      <c r="J97" s="25"/>
      <c r="K97" s="41"/>
      <c r="L97" s="5">
        <f t="shared" si="16"/>
        <v>0</v>
      </c>
      <c r="M97" s="5">
        <f t="shared" si="17"/>
        <v>0</v>
      </c>
      <c r="N97" s="19"/>
      <c r="O97" s="25"/>
      <c r="P97" s="41"/>
      <c r="Q97" s="5">
        <f t="shared" si="18"/>
        <v>0</v>
      </c>
      <c r="R97" s="5">
        <f t="shared" si="19"/>
        <v>0</v>
      </c>
    </row>
    <row r="98" spans="1:18">
      <c r="A98" s="17"/>
      <c r="B98" s="18"/>
      <c r="C98" s="17"/>
      <c r="D98" s="20"/>
      <c r="E98" s="26"/>
      <c r="F98" s="20"/>
      <c r="G98" s="19"/>
      <c r="H98" s="32"/>
      <c r="I98" s="19"/>
      <c r="J98" s="25"/>
      <c r="K98" s="41"/>
      <c r="L98" s="5">
        <f t="shared" si="16"/>
        <v>0</v>
      </c>
      <c r="M98" s="5">
        <f t="shared" si="17"/>
        <v>0</v>
      </c>
      <c r="N98" s="19"/>
      <c r="O98" s="25"/>
      <c r="P98" s="41"/>
      <c r="Q98" s="5">
        <f t="shared" si="18"/>
        <v>0</v>
      </c>
      <c r="R98" s="5">
        <f t="shared" si="19"/>
        <v>0</v>
      </c>
    </row>
    <row r="99" spans="1:18">
      <c r="A99" s="17"/>
      <c r="B99" s="18"/>
      <c r="C99" s="17"/>
      <c r="D99" s="20"/>
      <c r="E99" s="26"/>
      <c r="F99" s="20"/>
      <c r="G99" s="19"/>
      <c r="H99" s="32"/>
      <c r="I99" s="19"/>
      <c r="J99" s="25"/>
      <c r="K99" s="41"/>
      <c r="L99" s="5">
        <f t="shared" si="16"/>
        <v>0</v>
      </c>
      <c r="M99" s="5">
        <f t="shared" si="17"/>
        <v>0</v>
      </c>
      <c r="N99" s="19"/>
      <c r="O99" s="25"/>
      <c r="P99" s="41"/>
      <c r="Q99" s="5">
        <f t="shared" si="18"/>
        <v>0</v>
      </c>
      <c r="R99" s="5">
        <f t="shared" si="19"/>
        <v>0</v>
      </c>
    </row>
    <row r="100" spans="1:18">
      <c r="A100" s="17"/>
      <c r="B100" s="18"/>
      <c r="C100" s="17"/>
      <c r="D100" s="20"/>
      <c r="E100" s="26"/>
      <c r="F100" s="20"/>
      <c r="G100" s="19"/>
      <c r="H100" s="32"/>
      <c r="I100" s="19"/>
      <c r="J100" s="25"/>
      <c r="K100" s="41"/>
      <c r="L100" s="5">
        <f t="shared" si="16"/>
        <v>0</v>
      </c>
      <c r="M100" s="5">
        <f t="shared" si="17"/>
        <v>0</v>
      </c>
      <c r="N100" s="19"/>
      <c r="O100" s="25"/>
      <c r="P100" s="41"/>
      <c r="Q100" s="5">
        <f t="shared" si="18"/>
        <v>0</v>
      </c>
      <c r="R100" s="5">
        <f t="shared" si="19"/>
        <v>0</v>
      </c>
    </row>
    <row r="101" spans="1:18">
      <c r="A101" s="17"/>
      <c r="B101" s="18"/>
      <c r="C101" s="17"/>
      <c r="D101" s="20"/>
      <c r="E101" s="26"/>
      <c r="F101" s="20"/>
      <c r="G101" s="19"/>
      <c r="H101" s="32"/>
      <c r="I101" s="19"/>
      <c r="J101" s="25"/>
      <c r="K101" s="41"/>
      <c r="L101" s="5">
        <f t="shared" si="16"/>
        <v>0</v>
      </c>
      <c r="M101" s="5">
        <f t="shared" si="17"/>
        <v>0</v>
      </c>
      <c r="N101" s="19"/>
      <c r="O101" s="25"/>
      <c r="P101" s="41"/>
      <c r="Q101" s="5">
        <f t="shared" si="18"/>
        <v>0</v>
      </c>
      <c r="R101" s="5">
        <f t="shared" si="19"/>
        <v>0</v>
      </c>
    </row>
    <row r="102" spans="1:18">
      <c r="A102" s="17"/>
      <c r="B102" s="18"/>
      <c r="C102" s="17"/>
      <c r="D102" s="20"/>
      <c r="E102" s="26"/>
      <c r="F102" s="20"/>
      <c r="G102" s="19"/>
      <c r="H102" s="32"/>
      <c r="I102" s="19"/>
      <c r="J102" s="25"/>
      <c r="K102" s="41"/>
      <c r="L102" s="5">
        <f t="shared" si="16"/>
        <v>0</v>
      </c>
      <c r="M102" s="5">
        <f t="shared" si="17"/>
        <v>0</v>
      </c>
      <c r="N102" s="19"/>
      <c r="O102" s="25"/>
      <c r="P102" s="41"/>
      <c r="Q102" s="5">
        <f t="shared" si="18"/>
        <v>0</v>
      </c>
      <c r="R102" s="5">
        <f t="shared" si="19"/>
        <v>0</v>
      </c>
    </row>
    <row r="103" spans="1:18">
      <c r="A103" s="17"/>
      <c r="B103" s="18"/>
      <c r="C103" s="17"/>
      <c r="D103" s="20"/>
      <c r="E103" s="26"/>
      <c r="F103" s="20"/>
      <c r="G103" s="19"/>
      <c r="H103" s="32"/>
      <c r="I103" s="19"/>
      <c r="J103" s="25"/>
      <c r="K103" s="41"/>
      <c r="L103" s="5">
        <f t="shared" si="16"/>
        <v>0</v>
      </c>
      <c r="M103" s="5">
        <f t="shared" si="17"/>
        <v>0</v>
      </c>
      <c r="N103" s="19"/>
      <c r="O103" s="25"/>
      <c r="P103" s="41"/>
      <c r="Q103" s="5">
        <f t="shared" si="18"/>
        <v>0</v>
      </c>
      <c r="R103" s="5">
        <f t="shared" si="19"/>
        <v>0</v>
      </c>
    </row>
    <row r="104" spans="1:18">
      <c r="A104" s="17"/>
      <c r="B104" s="18"/>
      <c r="C104" s="17"/>
      <c r="D104" s="20"/>
      <c r="E104" s="26"/>
      <c r="F104" s="20"/>
      <c r="G104" s="19"/>
      <c r="H104" s="32"/>
      <c r="I104" s="19"/>
      <c r="J104" s="25"/>
      <c r="K104" s="41"/>
      <c r="L104" s="5">
        <f t="shared" si="16"/>
        <v>0</v>
      </c>
      <c r="M104" s="5">
        <f t="shared" si="17"/>
        <v>0</v>
      </c>
      <c r="N104" s="19"/>
      <c r="O104" s="25"/>
      <c r="P104" s="41"/>
      <c r="Q104" s="5">
        <f t="shared" si="18"/>
        <v>0</v>
      </c>
      <c r="R104" s="5">
        <f t="shared" si="19"/>
        <v>0</v>
      </c>
    </row>
    <row r="105" spans="1:18">
      <c r="A105" s="17"/>
      <c r="B105" s="18"/>
      <c r="C105" s="17"/>
      <c r="D105" s="20"/>
      <c r="E105" s="26"/>
      <c r="F105" s="20"/>
      <c r="G105" s="19"/>
      <c r="H105" s="32"/>
      <c r="I105" s="19"/>
      <c r="J105" s="25"/>
      <c r="K105" s="41"/>
      <c r="L105" s="5">
        <f t="shared" si="16"/>
        <v>0</v>
      </c>
      <c r="M105" s="5">
        <f t="shared" si="17"/>
        <v>0</v>
      </c>
      <c r="N105" s="19"/>
      <c r="O105" s="25"/>
      <c r="P105" s="41"/>
      <c r="Q105" s="5">
        <f t="shared" si="18"/>
        <v>0</v>
      </c>
      <c r="R105" s="5">
        <f t="shared" si="19"/>
        <v>0</v>
      </c>
    </row>
    <row r="106" spans="1:18">
      <c r="A106" s="17"/>
      <c r="B106" s="18"/>
      <c r="C106" s="17"/>
      <c r="D106" s="20"/>
      <c r="E106" s="26"/>
      <c r="F106" s="20"/>
      <c r="G106" s="19"/>
      <c r="H106" s="32"/>
      <c r="I106" s="19"/>
      <c r="J106" s="25"/>
      <c r="K106" s="41"/>
      <c r="L106" s="5">
        <f t="shared" si="12"/>
        <v>0</v>
      </c>
      <c r="M106" s="5">
        <f t="shared" si="13"/>
        <v>0</v>
      </c>
      <c r="N106" s="19"/>
      <c r="O106" s="25"/>
      <c r="P106" s="41"/>
      <c r="Q106" s="5">
        <f t="shared" si="14"/>
        <v>0</v>
      </c>
      <c r="R106" s="5">
        <f t="shared" si="15"/>
        <v>0</v>
      </c>
    </row>
    <row r="107" spans="1:18">
      <c r="A107" s="17"/>
      <c r="B107" s="18"/>
      <c r="C107" s="17"/>
      <c r="D107" s="20"/>
      <c r="E107" s="26"/>
      <c r="F107" s="20"/>
      <c r="G107" s="19"/>
      <c r="H107" s="32"/>
      <c r="I107" s="19"/>
      <c r="J107" s="25"/>
      <c r="K107" s="41"/>
      <c r="L107" s="5">
        <f t="shared" si="12"/>
        <v>0</v>
      </c>
      <c r="M107" s="5">
        <f t="shared" si="13"/>
        <v>0</v>
      </c>
      <c r="N107" s="19"/>
      <c r="O107" s="25"/>
      <c r="P107" s="41"/>
      <c r="Q107" s="5">
        <f t="shared" si="14"/>
        <v>0</v>
      </c>
      <c r="R107" s="5">
        <f t="shared" si="15"/>
        <v>0</v>
      </c>
    </row>
    <row r="108" spans="1:18">
      <c r="A108" s="17"/>
      <c r="B108" s="18"/>
      <c r="C108" s="17"/>
      <c r="D108" s="20"/>
      <c r="E108" s="26"/>
      <c r="F108" s="20"/>
      <c r="G108" s="19"/>
      <c r="H108" s="32"/>
      <c r="I108" s="19"/>
      <c r="J108" s="25"/>
      <c r="K108" s="41"/>
      <c r="L108" s="5">
        <f t="shared" si="12"/>
        <v>0</v>
      </c>
      <c r="M108" s="5">
        <f t="shared" si="13"/>
        <v>0</v>
      </c>
      <c r="N108" s="19"/>
      <c r="O108" s="25"/>
      <c r="P108" s="41"/>
      <c r="Q108" s="5">
        <f t="shared" si="14"/>
        <v>0</v>
      </c>
      <c r="R108" s="5">
        <f t="shared" si="15"/>
        <v>0</v>
      </c>
    </row>
    <row r="109" spans="1:18">
      <c r="A109" s="17"/>
      <c r="B109" s="18"/>
      <c r="C109" s="17"/>
      <c r="D109" s="20"/>
      <c r="E109" s="26"/>
      <c r="F109" s="20"/>
      <c r="G109" s="19"/>
      <c r="H109" s="32"/>
      <c r="I109" s="19"/>
      <c r="J109" s="25"/>
      <c r="K109" s="41"/>
      <c r="L109" s="5">
        <f t="shared" si="12"/>
        <v>0</v>
      </c>
      <c r="M109" s="5">
        <f t="shared" si="13"/>
        <v>0</v>
      </c>
      <c r="N109" s="19"/>
      <c r="O109" s="25"/>
      <c r="P109" s="41"/>
      <c r="Q109" s="5">
        <f t="shared" si="14"/>
        <v>0</v>
      </c>
      <c r="R109" s="5">
        <f t="shared" si="15"/>
        <v>0</v>
      </c>
    </row>
    <row r="110" spans="1:18">
      <c r="A110" s="17"/>
      <c r="B110" s="18"/>
      <c r="C110" s="17"/>
      <c r="D110" s="20"/>
      <c r="E110" s="26"/>
      <c r="F110" s="20"/>
      <c r="G110" s="19"/>
      <c r="H110" s="32"/>
      <c r="I110" s="19"/>
      <c r="J110" s="25"/>
      <c r="K110" s="41"/>
      <c r="L110" s="5">
        <f t="shared" si="12"/>
        <v>0</v>
      </c>
      <c r="M110" s="5">
        <f t="shared" si="13"/>
        <v>0</v>
      </c>
      <c r="N110" s="19"/>
      <c r="O110" s="25"/>
      <c r="P110" s="41"/>
      <c r="Q110" s="5">
        <f t="shared" si="14"/>
        <v>0</v>
      </c>
      <c r="R110" s="5">
        <f t="shared" si="15"/>
        <v>0</v>
      </c>
    </row>
    <row r="111" spans="1:18">
      <c r="A111" s="17"/>
      <c r="B111" s="18"/>
      <c r="C111" s="17"/>
      <c r="D111" s="20"/>
      <c r="E111" s="26"/>
      <c r="F111" s="20"/>
      <c r="G111" s="19"/>
      <c r="H111" s="32"/>
      <c r="I111" s="19"/>
      <c r="J111" s="25"/>
      <c r="K111" s="41"/>
      <c r="L111" s="5">
        <f t="shared" si="12"/>
        <v>0</v>
      </c>
      <c r="M111" s="5">
        <f t="shared" si="13"/>
        <v>0</v>
      </c>
      <c r="N111" s="19"/>
      <c r="O111" s="25"/>
      <c r="P111" s="41"/>
      <c r="Q111" s="5">
        <f t="shared" si="14"/>
        <v>0</v>
      </c>
      <c r="R111" s="5">
        <f t="shared" si="15"/>
        <v>0</v>
      </c>
    </row>
    <row r="112" spans="1:18">
      <c r="A112" s="17"/>
      <c r="B112" s="18"/>
      <c r="C112" s="17"/>
      <c r="D112" s="20"/>
      <c r="E112" s="26"/>
      <c r="F112" s="20"/>
      <c r="G112" s="19"/>
      <c r="H112" s="32"/>
      <c r="I112" s="19"/>
      <c r="J112" s="25"/>
      <c r="K112" s="41"/>
      <c r="L112" s="5">
        <f t="shared" si="12"/>
        <v>0</v>
      </c>
      <c r="M112" s="5">
        <f t="shared" si="13"/>
        <v>0</v>
      </c>
      <c r="N112" s="19"/>
      <c r="O112" s="25"/>
      <c r="P112" s="41"/>
      <c r="Q112" s="5">
        <f t="shared" si="14"/>
        <v>0</v>
      </c>
      <c r="R112" s="5">
        <f t="shared" si="15"/>
        <v>0</v>
      </c>
    </row>
    <row r="113" spans="1:18">
      <c r="A113" s="17"/>
      <c r="B113" s="18"/>
      <c r="C113" s="17"/>
      <c r="D113" s="20"/>
      <c r="E113" s="26"/>
      <c r="F113" s="20"/>
      <c r="G113" s="19"/>
      <c r="H113" s="32"/>
      <c r="I113" s="19"/>
      <c r="J113" s="25"/>
      <c r="K113" s="41"/>
      <c r="L113" s="5">
        <f t="shared" si="12"/>
        <v>0</v>
      </c>
      <c r="M113" s="5">
        <f t="shared" si="13"/>
        <v>0</v>
      </c>
      <c r="N113" s="19"/>
      <c r="O113" s="25"/>
      <c r="P113" s="41"/>
      <c r="Q113" s="5">
        <f t="shared" si="14"/>
        <v>0</v>
      </c>
      <c r="R113" s="5">
        <f t="shared" si="15"/>
        <v>0</v>
      </c>
    </row>
    <row r="114" spans="1:18">
      <c r="A114" s="17"/>
      <c r="B114" s="18"/>
      <c r="C114" s="17"/>
      <c r="D114" s="20"/>
      <c r="E114" s="26"/>
      <c r="F114" s="20"/>
      <c r="G114" s="19"/>
      <c r="H114" s="32"/>
      <c r="I114" s="19"/>
      <c r="J114" s="25"/>
      <c r="K114" s="41"/>
      <c r="L114" s="5">
        <f t="shared" ref="L114:L120" si="20">F114*K114</f>
        <v>0</v>
      </c>
      <c r="M114" s="5">
        <f t="shared" ref="M114:M120" si="21">IF(G114="NO",L114,0)</f>
        <v>0</v>
      </c>
      <c r="N114" s="19"/>
      <c r="O114" s="25"/>
      <c r="P114" s="41"/>
      <c r="Q114" s="5">
        <f t="shared" ref="Q114:Q120" si="22">F114*P114</f>
        <v>0</v>
      </c>
      <c r="R114" s="5">
        <f t="shared" ref="R114:R120" si="23">IF(G114="NO",Q114,0)</f>
        <v>0</v>
      </c>
    </row>
    <row r="115" spans="1:18">
      <c r="A115" s="17"/>
      <c r="B115" s="18"/>
      <c r="C115" s="17"/>
      <c r="D115" s="20"/>
      <c r="E115" s="26"/>
      <c r="F115" s="20"/>
      <c r="G115" s="19"/>
      <c r="H115" s="32"/>
      <c r="I115" s="19"/>
      <c r="J115" s="25"/>
      <c r="K115" s="41"/>
      <c r="L115" s="5">
        <f t="shared" si="20"/>
        <v>0</v>
      </c>
      <c r="M115" s="5">
        <f t="shared" si="21"/>
        <v>0</v>
      </c>
      <c r="N115" s="19"/>
      <c r="O115" s="25"/>
      <c r="P115" s="41"/>
      <c r="Q115" s="5">
        <f t="shared" si="22"/>
        <v>0</v>
      </c>
      <c r="R115" s="5">
        <f t="shared" si="23"/>
        <v>0</v>
      </c>
    </row>
    <row r="116" spans="1:18">
      <c r="A116" s="17"/>
      <c r="B116" s="18"/>
      <c r="C116" s="17"/>
      <c r="D116" s="20"/>
      <c r="E116" s="26"/>
      <c r="F116" s="20"/>
      <c r="G116" s="19"/>
      <c r="H116" s="32"/>
      <c r="I116" s="19"/>
      <c r="J116" s="25"/>
      <c r="K116" s="41"/>
      <c r="L116" s="5">
        <f t="shared" si="20"/>
        <v>0</v>
      </c>
      <c r="M116" s="5">
        <f t="shared" si="21"/>
        <v>0</v>
      </c>
      <c r="N116" s="19"/>
      <c r="O116" s="25"/>
      <c r="P116" s="41"/>
      <c r="Q116" s="5">
        <f t="shared" si="22"/>
        <v>0</v>
      </c>
      <c r="R116" s="5">
        <f t="shared" si="23"/>
        <v>0</v>
      </c>
    </row>
    <row r="117" spans="1:18">
      <c r="A117" s="17"/>
      <c r="B117" s="18"/>
      <c r="C117" s="17"/>
      <c r="D117" s="20"/>
      <c r="E117" s="26"/>
      <c r="F117" s="20"/>
      <c r="G117" s="19"/>
      <c r="H117" s="32"/>
      <c r="I117" s="19"/>
      <c r="J117" s="25"/>
      <c r="K117" s="41"/>
      <c r="L117" s="5">
        <f t="shared" si="20"/>
        <v>0</v>
      </c>
      <c r="M117" s="5">
        <f t="shared" si="21"/>
        <v>0</v>
      </c>
      <c r="N117" s="19"/>
      <c r="O117" s="25"/>
      <c r="P117" s="41"/>
      <c r="Q117" s="5">
        <f t="shared" si="22"/>
        <v>0</v>
      </c>
      <c r="R117" s="5">
        <f t="shared" si="23"/>
        <v>0</v>
      </c>
    </row>
    <row r="118" spans="1:18">
      <c r="A118" s="17"/>
      <c r="B118" s="18"/>
      <c r="C118" s="17"/>
      <c r="D118" s="20"/>
      <c r="E118" s="26"/>
      <c r="F118" s="20"/>
      <c r="G118" s="19"/>
      <c r="H118" s="32"/>
      <c r="I118" s="19"/>
      <c r="J118" s="25"/>
      <c r="K118" s="41"/>
      <c r="L118" s="5">
        <f t="shared" si="20"/>
        <v>0</v>
      </c>
      <c r="M118" s="5">
        <f t="shared" si="21"/>
        <v>0</v>
      </c>
      <c r="N118" s="19"/>
      <c r="O118" s="25"/>
      <c r="P118" s="41"/>
      <c r="Q118" s="5">
        <f t="shared" si="22"/>
        <v>0</v>
      </c>
      <c r="R118" s="5">
        <f t="shared" si="23"/>
        <v>0</v>
      </c>
    </row>
    <row r="119" spans="1:18">
      <c r="A119" s="17"/>
      <c r="B119" s="18"/>
      <c r="C119" s="17"/>
      <c r="D119" s="20"/>
      <c r="E119" s="26"/>
      <c r="F119" s="20"/>
      <c r="G119" s="19"/>
      <c r="H119" s="32"/>
      <c r="I119" s="19"/>
      <c r="J119" s="25"/>
      <c r="K119" s="41"/>
      <c r="L119" s="5">
        <f t="shared" si="20"/>
        <v>0</v>
      </c>
      <c r="M119" s="5">
        <f t="shared" si="21"/>
        <v>0</v>
      </c>
      <c r="N119" s="19"/>
      <c r="O119" s="25"/>
      <c r="P119" s="41"/>
      <c r="Q119" s="5">
        <f t="shared" si="22"/>
        <v>0</v>
      </c>
      <c r="R119" s="5">
        <f t="shared" si="23"/>
        <v>0</v>
      </c>
    </row>
    <row r="120" spans="1:18">
      <c r="A120" s="17"/>
      <c r="B120" s="18"/>
      <c r="C120" s="17"/>
      <c r="D120" s="20"/>
      <c r="E120" s="26"/>
      <c r="F120" s="20"/>
      <c r="G120" s="19"/>
      <c r="H120" s="32"/>
      <c r="I120" s="19"/>
      <c r="J120" s="25"/>
      <c r="K120" s="41"/>
      <c r="L120" s="5">
        <f t="shared" si="20"/>
        <v>0</v>
      </c>
      <c r="M120" s="5">
        <f t="shared" si="21"/>
        <v>0</v>
      </c>
      <c r="N120" s="19"/>
      <c r="O120" s="25"/>
      <c r="P120" s="41"/>
      <c r="Q120" s="5">
        <f t="shared" si="22"/>
        <v>0</v>
      </c>
      <c r="R120" s="5">
        <f t="shared" si="23"/>
        <v>0</v>
      </c>
    </row>
    <row r="121" spans="1:18">
      <c r="A121" s="17"/>
      <c r="B121" s="18"/>
      <c r="C121" s="17"/>
      <c r="D121" s="20"/>
      <c r="E121" s="26"/>
      <c r="F121" s="20"/>
      <c r="G121" s="19"/>
      <c r="H121" s="32"/>
      <c r="I121" s="19"/>
      <c r="J121" s="25"/>
      <c r="K121" s="41"/>
      <c r="L121" s="5">
        <f t="shared" si="12"/>
        <v>0</v>
      </c>
      <c r="M121" s="5">
        <f t="shared" si="13"/>
        <v>0</v>
      </c>
      <c r="N121" s="19"/>
      <c r="O121" s="25"/>
      <c r="P121" s="41"/>
      <c r="Q121" s="5">
        <f t="shared" si="14"/>
        <v>0</v>
      </c>
      <c r="R121" s="5">
        <f t="shared" si="15"/>
        <v>0</v>
      </c>
    </row>
    <row r="122" spans="1:18">
      <c r="A122" s="17"/>
      <c r="B122" s="18"/>
      <c r="C122" s="17"/>
      <c r="D122" s="20"/>
      <c r="E122" s="26"/>
      <c r="F122" s="20"/>
      <c r="G122" s="19"/>
      <c r="H122" s="32"/>
      <c r="I122" s="19"/>
      <c r="J122" s="25"/>
      <c r="K122" s="41"/>
      <c r="L122" s="5">
        <f t="shared" si="12"/>
        <v>0</v>
      </c>
      <c r="M122" s="5">
        <f t="shared" si="13"/>
        <v>0</v>
      </c>
      <c r="N122" s="19"/>
      <c r="O122" s="25"/>
      <c r="P122" s="41"/>
      <c r="Q122" s="5">
        <f t="shared" si="14"/>
        <v>0</v>
      </c>
      <c r="R122" s="5">
        <f t="shared" si="15"/>
        <v>0</v>
      </c>
    </row>
    <row r="123" spans="1:18">
      <c r="A123" s="17"/>
      <c r="B123" s="18"/>
      <c r="C123" s="17"/>
      <c r="D123" s="20"/>
      <c r="E123" s="26"/>
      <c r="F123" s="20"/>
      <c r="G123" s="19"/>
      <c r="H123" s="32"/>
      <c r="I123" s="19"/>
      <c r="J123" s="25"/>
      <c r="K123" s="41"/>
      <c r="L123" s="5">
        <f t="shared" si="12"/>
        <v>0</v>
      </c>
      <c r="M123" s="5">
        <f t="shared" si="13"/>
        <v>0</v>
      </c>
      <c r="N123" s="19"/>
      <c r="O123" s="25"/>
      <c r="P123" s="41"/>
      <c r="Q123" s="5">
        <f t="shared" si="14"/>
        <v>0</v>
      </c>
      <c r="R123" s="5">
        <f t="shared" si="15"/>
        <v>0</v>
      </c>
    </row>
    <row r="124" spans="1:18">
      <c r="A124" s="17"/>
      <c r="B124" s="18"/>
      <c r="C124" s="17"/>
      <c r="D124" s="20"/>
      <c r="E124" s="26"/>
      <c r="F124" s="20"/>
      <c r="G124" s="19"/>
      <c r="H124" s="32"/>
      <c r="I124" s="19"/>
      <c r="J124" s="25"/>
      <c r="K124" s="41"/>
      <c r="L124" s="5">
        <f t="shared" si="12"/>
        <v>0</v>
      </c>
      <c r="M124" s="5">
        <f t="shared" si="13"/>
        <v>0</v>
      </c>
      <c r="N124" s="19"/>
      <c r="O124" s="25"/>
      <c r="P124" s="41"/>
      <c r="Q124" s="5">
        <f t="shared" si="14"/>
        <v>0</v>
      </c>
      <c r="R124" s="5">
        <f t="shared" si="15"/>
        <v>0</v>
      </c>
    </row>
    <row r="125" spans="1:18">
      <c r="A125" s="17"/>
      <c r="B125" s="18"/>
      <c r="C125" s="17"/>
      <c r="D125" s="20"/>
      <c r="E125" s="26"/>
      <c r="F125" s="20"/>
      <c r="G125" s="19"/>
      <c r="H125" s="32"/>
      <c r="I125" s="19"/>
      <c r="J125" s="25"/>
      <c r="K125" s="41"/>
      <c r="L125" s="5">
        <f t="shared" si="12"/>
        <v>0</v>
      </c>
      <c r="M125" s="5">
        <f t="shared" si="13"/>
        <v>0</v>
      </c>
      <c r="N125" s="19"/>
      <c r="O125" s="25"/>
      <c r="P125" s="41"/>
      <c r="Q125" s="5">
        <f t="shared" si="14"/>
        <v>0</v>
      </c>
      <c r="R125" s="5">
        <f t="shared" si="15"/>
        <v>0</v>
      </c>
    </row>
    <row r="126" spans="1:18">
      <c r="A126" s="17"/>
      <c r="B126" s="18"/>
      <c r="C126" s="17"/>
      <c r="D126" s="20"/>
      <c r="E126" s="26"/>
      <c r="F126" s="20"/>
      <c r="G126" s="19"/>
      <c r="H126" s="32"/>
      <c r="I126" s="19"/>
      <c r="J126" s="25"/>
      <c r="K126" s="41"/>
      <c r="L126" s="5">
        <f t="shared" si="12"/>
        <v>0</v>
      </c>
      <c r="M126" s="5">
        <f t="shared" si="13"/>
        <v>0</v>
      </c>
      <c r="N126" s="19"/>
      <c r="O126" s="25"/>
      <c r="P126" s="41"/>
      <c r="Q126" s="5">
        <f t="shared" si="14"/>
        <v>0</v>
      </c>
      <c r="R126" s="5">
        <f t="shared" si="15"/>
        <v>0</v>
      </c>
    </row>
    <row r="127" spans="1:18">
      <c r="A127" s="17"/>
      <c r="B127" s="18"/>
      <c r="C127" s="17"/>
      <c r="D127" s="20"/>
      <c r="E127" s="26"/>
      <c r="F127" s="20"/>
      <c r="G127" s="19"/>
      <c r="H127" s="32"/>
      <c r="I127" s="19"/>
      <c r="J127" s="25"/>
      <c r="K127" s="41"/>
      <c r="L127" s="5">
        <f t="shared" si="12"/>
        <v>0</v>
      </c>
      <c r="M127" s="5">
        <f t="shared" si="13"/>
        <v>0</v>
      </c>
      <c r="N127" s="19"/>
      <c r="O127" s="25"/>
      <c r="P127" s="41"/>
      <c r="Q127" s="5">
        <f t="shared" si="14"/>
        <v>0</v>
      </c>
      <c r="R127" s="5">
        <f t="shared" si="15"/>
        <v>0</v>
      </c>
    </row>
    <row r="128" spans="1:18">
      <c r="A128" s="17"/>
      <c r="B128" s="18"/>
      <c r="C128" s="17"/>
      <c r="D128" s="20"/>
      <c r="E128" s="26"/>
      <c r="F128" s="20"/>
      <c r="G128" s="19"/>
      <c r="H128" s="32"/>
      <c r="I128" s="19"/>
      <c r="J128" s="25"/>
      <c r="K128" s="41"/>
      <c r="L128" s="5">
        <f t="shared" si="12"/>
        <v>0</v>
      </c>
      <c r="M128" s="5">
        <f t="shared" si="13"/>
        <v>0</v>
      </c>
      <c r="N128" s="19"/>
      <c r="O128" s="25"/>
      <c r="P128" s="41"/>
      <c r="Q128" s="5">
        <f t="shared" si="14"/>
        <v>0</v>
      </c>
      <c r="R128" s="5">
        <f t="shared" si="15"/>
        <v>0</v>
      </c>
    </row>
    <row r="129" spans="1:18">
      <c r="A129" s="17"/>
      <c r="B129" s="18"/>
      <c r="C129" s="17"/>
      <c r="D129" s="20"/>
      <c r="E129" s="26"/>
      <c r="F129" s="20"/>
      <c r="G129" s="19"/>
      <c r="H129" s="32"/>
      <c r="I129" s="19"/>
      <c r="J129" s="25"/>
      <c r="K129" s="41"/>
      <c r="L129" s="5">
        <f t="shared" si="12"/>
        <v>0</v>
      </c>
      <c r="M129" s="5">
        <f t="shared" si="13"/>
        <v>0</v>
      </c>
      <c r="N129" s="19"/>
      <c r="O129" s="25"/>
      <c r="P129" s="41"/>
      <c r="Q129" s="5">
        <f t="shared" si="14"/>
        <v>0</v>
      </c>
      <c r="R129" s="5">
        <f t="shared" si="15"/>
        <v>0</v>
      </c>
    </row>
    <row r="130" spans="1:18">
      <c r="A130" s="17"/>
      <c r="B130" s="18"/>
      <c r="C130" s="17"/>
      <c r="D130" s="20"/>
      <c r="E130" s="26"/>
      <c r="F130" s="20"/>
      <c r="G130" s="19"/>
      <c r="H130" s="32"/>
      <c r="I130" s="19"/>
      <c r="J130" s="25"/>
      <c r="K130" s="41"/>
      <c r="L130" s="5">
        <f t="shared" si="12"/>
        <v>0</v>
      </c>
      <c r="M130" s="5">
        <f t="shared" si="13"/>
        <v>0</v>
      </c>
      <c r="N130" s="19"/>
      <c r="O130" s="25"/>
      <c r="P130" s="41"/>
      <c r="Q130" s="5">
        <f t="shared" si="14"/>
        <v>0</v>
      </c>
      <c r="R130" s="5">
        <f t="shared" si="15"/>
        <v>0</v>
      </c>
    </row>
    <row r="131" spans="1:18">
      <c r="A131" s="17"/>
      <c r="B131" s="18"/>
      <c r="C131" s="17"/>
      <c r="D131" s="20"/>
      <c r="E131" s="26"/>
      <c r="F131" s="20"/>
      <c r="G131" s="19"/>
      <c r="H131" s="32"/>
      <c r="I131" s="19"/>
      <c r="J131" s="25"/>
      <c r="K131" s="41"/>
      <c r="L131" s="5">
        <f t="shared" si="12"/>
        <v>0</v>
      </c>
      <c r="M131" s="5">
        <f t="shared" si="13"/>
        <v>0</v>
      </c>
      <c r="N131" s="19"/>
      <c r="O131" s="25"/>
      <c r="P131" s="41"/>
      <c r="Q131" s="5">
        <f t="shared" si="14"/>
        <v>0</v>
      </c>
      <c r="R131" s="5">
        <f t="shared" si="15"/>
        <v>0</v>
      </c>
    </row>
    <row r="132" spans="1:18">
      <c r="A132" s="55" t="s">
        <v>87</v>
      </c>
      <c r="B132" s="56"/>
      <c r="C132" s="56"/>
      <c r="D132" s="56"/>
      <c r="E132" s="57"/>
      <c r="F132" s="11">
        <f>SUM(F3:F91)</f>
        <v>2171440.7100000009</v>
      </c>
      <c r="G132" s="13"/>
      <c r="H132" s="33"/>
      <c r="I132" s="13"/>
      <c r="J132" s="31"/>
      <c r="K132" s="12"/>
      <c r="L132" s="37">
        <f>SUM(L3:L91)</f>
        <v>0</v>
      </c>
      <c r="M132" s="37">
        <f>SUM(M3:M91)</f>
        <v>0</v>
      </c>
      <c r="N132" s="28"/>
      <c r="O132" s="28"/>
      <c r="P132" s="28"/>
      <c r="Q132" s="44">
        <f>SUM(Q3:Q91)</f>
        <v>0</v>
      </c>
      <c r="R132" s="45">
        <f>SUM(R3:R91)</f>
        <v>0</v>
      </c>
    </row>
    <row r="134" spans="1:18">
      <c r="F134" s="29"/>
      <c r="G134" s="30"/>
      <c r="H134" s="34"/>
      <c r="I134" s="30"/>
      <c r="J134" s="30"/>
      <c r="K134" s="29"/>
      <c r="L134" s="29"/>
      <c r="M134" s="29"/>
      <c r="N134" s="29"/>
      <c r="O134" s="29"/>
      <c r="P134" s="29"/>
      <c r="Q134" s="29"/>
      <c r="R134" s="29"/>
    </row>
  </sheetData>
  <mergeCells count="15">
    <mergeCell ref="R1:R2"/>
    <mergeCell ref="J1:L1"/>
    <mergeCell ref="O1:Q1"/>
    <mergeCell ref="A132:E132"/>
    <mergeCell ref="N1:N2"/>
    <mergeCell ref="H1:H2"/>
    <mergeCell ref="G1:G2"/>
    <mergeCell ref="I1:I2"/>
    <mergeCell ref="A1:A2"/>
    <mergeCell ref="B1:B2"/>
    <mergeCell ref="C1:C2"/>
    <mergeCell ref="D1:D2"/>
    <mergeCell ref="E1:E2"/>
    <mergeCell ref="F1:F2"/>
    <mergeCell ref="M1:M2"/>
  </mergeCells>
  <pageMargins left="0.59055118110236227" right="0.19685039370078741" top="0.59055118110236227" bottom="0.3937007874015748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opLeftCell="A85" zoomScale="120" zoomScaleNormal="120" workbookViewId="0">
      <selection sqref="A1:K93"/>
    </sheetView>
  </sheetViews>
  <sheetFormatPr defaultRowHeight="15"/>
  <cols>
    <col min="1" max="1" width="12.5703125" customWidth="1"/>
    <col min="2" max="2" width="29.85546875" customWidth="1"/>
    <col min="3" max="3" width="4" customWidth="1"/>
    <col min="4" max="4" width="8.7109375" customWidth="1"/>
    <col min="5" max="5" width="8.42578125" customWidth="1"/>
    <col min="6" max="6" width="11.42578125" customWidth="1"/>
    <col min="7" max="7" width="8" customWidth="1"/>
    <col min="8" max="8" width="13.7109375" customWidth="1"/>
    <col min="9" max="9" width="6.85546875" customWidth="1"/>
    <col min="10" max="10" width="5.28515625" customWidth="1"/>
    <col min="11" max="11" width="14.28515625" customWidth="1"/>
  </cols>
  <sheetData>
    <row r="1" spans="1:11" ht="12.75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5.9" customHeight="1">
      <c r="A2" s="68" t="s">
        <v>91</v>
      </c>
      <c r="B2" s="68" t="s">
        <v>92</v>
      </c>
      <c r="C2" s="68" t="s">
        <v>93</v>
      </c>
      <c r="D2" s="68" t="s">
        <v>94</v>
      </c>
      <c r="E2" s="68" t="s">
        <v>95</v>
      </c>
      <c r="F2" s="68" t="s">
        <v>96</v>
      </c>
      <c r="G2" s="69" t="s">
        <v>200</v>
      </c>
      <c r="H2" s="69"/>
      <c r="I2" s="70" t="s">
        <v>98</v>
      </c>
      <c r="J2" s="71" t="s">
        <v>99</v>
      </c>
      <c r="K2" s="72" t="s">
        <v>201</v>
      </c>
    </row>
    <row r="3" spans="1:11" ht="32.25" customHeight="1">
      <c r="A3" s="68" t="s">
        <v>91</v>
      </c>
      <c r="B3" s="68" t="s">
        <v>92</v>
      </c>
      <c r="C3" s="68" t="s">
        <v>93</v>
      </c>
      <c r="D3" s="68" t="s">
        <v>94</v>
      </c>
      <c r="E3" s="68" t="s">
        <v>95</v>
      </c>
      <c r="F3" s="68" t="s">
        <v>96</v>
      </c>
      <c r="G3" s="15" t="s">
        <v>101</v>
      </c>
      <c r="H3" s="16" t="s">
        <v>102</v>
      </c>
      <c r="I3" s="70" t="s">
        <v>98</v>
      </c>
      <c r="J3" s="71" t="s">
        <v>99</v>
      </c>
      <c r="K3" s="72" t="s">
        <v>201</v>
      </c>
    </row>
    <row r="4" spans="1:11" ht="18.95" customHeight="1">
      <c r="A4" s="1" t="s">
        <v>0</v>
      </c>
      <c r="B4" s="1" t="s">
        <v>202</v>
      </c>
      <c r="C4" s="1" t="s">
        <v>1</v>
      </c>
      <c r="D4" s="3">
        <v>256.08</v>
      </c>
      <c r="E4" s="4">
        <v>2500</v>
      </c>
      <c r="F4" s="5">
        <v>640200</v>
      </c>
      <c r="G4" s="6">
        <v>0.7</v>
      </c>
      <c r="H4" s="5">
        <v>448140</v>
      </c>
      <c r="I4" s="7" t="s">
        <v>2</v>
      </c>
      <c r="J4" s="7" t="s">
        <v>2</v>
      </c>
      <c r="K4" s="5">
        <v>0</v>
      </c>
    </row>
    <row r="5" spans="1:11" ht="18.95" customHeight="1">
      <c r="A5" s="1" t="s">
        <v>3</v>
      </c>
      <c r="B5" s="1" t="s">
        <v>203</v>
      </c>
      <c r="C5" s="1" t="s">
        <v>1</v>
      </c>
      <c r="D5" s="3">
        <v>35.396999999999998</v>
      </c>
      <c r="E5" s="4">
        <v>2500</v>
      </c>
      <c r="F5" s="5">
        <v>88492.5</v>
      </c>
      <c r="G5" s="6">
        <v>0.7</v>
      </c>
      <c r="H5" s="5">
        <v>61944.75</v>
      </c>
      <c r="I5" s="7" t="s">
        <v>2</v>
      </c>
      <c r="J5" s="7" t="s">
        <v>2</v>
      </c>
      <c r="K5" s="5">
        <v>0</v>
      </c>
    </row>
    <row r="6" spans="1:11" ht="18.95" customHeight="1">
      <c r="A6" s="1" t="s">
        <v>5</v>
      </c>
      <c r="B6" s="1" t="s">
        <v>6</v>
      </c>
      <c r="C6" s="1" t="s">
        <v>1</v>
      </c>
      <c r="D6" s="3">
        <v>16.128</v>
      </c>
      <c r="E6" s="4">
        <v>2500</v>
      </c>
      <c r="F6" s="5">
        <v>40320</v>
      </c>
      <c r="G6" s="6">
        <v>0.7</v>
      </c>
      <c r="H6" s="5">
        <v>28224</v>
      </c>
      <c r="I6" s="7" t="s">
        <v>2</v>
      </c>
      <c r="J6" s="7" t="s">
        <v>2</v>
      </c>
      <c r="K6" s="5">
        <v>0</v>
      </c>
    </row>
    <row r="7" spans="1:11">
      <c r="A7" s="1" t="s">
        <v>7</v>
      </c>
      <c r="B7" s="1" t="s">
        <v>8</v>
      </c>
      <c r="C7" s="1" t="s">
        <v>9</v>
      </c>
      <c r="D7" s="3">
        <v>23098.799999999999</v>
      </c>
      <c r="E7" s="4">
        <v>1</v>
      </c>
      <c r="F7" s="5">
        <v>23098.79</v>
      </c>
      <c r="G7" s="6">
        <v>0.9</v>
      </c>
      <c r="H7" s="5">
        <v>20788.91</v>
      </c>
      <c r="I7" s="7" t="s">
        <v>2</v>
      </c>
      <c r="J7" s="7" t="s">
        <v>2</v>
      </c>
      <c r="K7" s="5">
        <v>0</v>
      </c>
    </row>
    <row r="8" spans="1:11" ht="55.7" customHeight="1">
      <c r="A8" s="1" t="s">
        <v>10</v>
      </c>
      <c r="B8" s="2" t="s">
        <v>204</v>
      </c>
      <c r="C8" s="1" t="s">
        <v>9</v>
      </c>
      <c r="D8" s="4">
        <v>18480</v>
      </c>
      <c r="E8" s="4">
        <v>1</v>
      </c>
      <c r="F8" s="5">
        <v>18480</v>
      </c>
      <c r="G8" s="6">
        <v>0.9</v>
      </c>
      <c r="H8" s="5">
        <v>16632</v>
      </c>
      <c r="I8" s="7" t="s">
        <v>2</v>
      </c>
      <c r="J8" s="7" t="s">
        <v>2</v>
      </c>
      <c r="K8" s="5">
        <v>0</v>
      </c>
    </row>
    <row r="9" spans="1:11" ht="64.900000000000006" customHeight="1">
      <c r="A9" s="1" t="s">
        <v>11</v>
      </c>
      <c r="B9" s="2" t="s">
        <v>205</v>
      </c>
      <c r="C9" s="1" t="s">
        <v>9</v>
      </c>
      <c r="D9" s="4">
        <v>48750</v>
      </c>
      <c r="E9" s="4">
        <v>1</v>
      </c>
      <c r="F9" s="5">
        <v>48750</v>
      </c>
      <c r="G9" s="6">
        <v>0.9</v>
      </c>
      <c r="H9" s="5">
        <v>43875</v>
      </c>
      <c r="I9" s="7" t="s">
        <v>2</v>
      </c>
      <c r="J9" s="7" t="s">
        <v>2</v>
      </c>
      <c r="K9" s="5">
        <v>0</v>
      </c>
    </row>
    <row r="10" spans="1:11" ht="55.7" customHeight="1">
      <c r="A10" s="1" t="s">
        <v>12</v>
      </c>
      <c r="B10" s="2" t="s">
        <v>206</v>
      </c>
      <c r="C10" s="1" t="s">
        <v>13</v>
      </c>
      <c r="D10" s="4">
        <v>609</v>
      </c>
      <c r="E10" s="4">
        <v>220</v>
      </c>
      <c r="F10" s="5">
        <v>133980</v>
      </c>
      <c r="G10" s="6">
        <v>0.9</v>
      </c>
      <c r="H10" s="5">
        <v>120582</v>
      </c>
      <c r="I10" s="7" t="s">
        <v>2</v>
      </c>
      <c r="J10" s="7" t="s">
        <v>2</v>
      </c>
      <c r="K10" s="5">
        <v>0</v>
      </c>
    </row>
    <row r="11" spans="1:11" ht="37.35" customHeight="1">
      <c r="A11" s="1" t="s">
        <v>5</v>
      </c>
      <c r="B11" s="2" t="s">
        <v>207</v>
      </c>
      <c r="C11" s="1" t="s">
        <v>1</v>
      </c>
      <c r="D11" s="3">
        <v>1.75</v>
      </c>
      <c r="E11" s="4">
        <v>2400</v>
      </c>
      <c r="F11" s="5">
        <v>4200</v>
      </c>
      <c r="G11" s="6">
        <v>0.7</v>
      </c>
      <c r="H11" s="5">
        <v>2940</v>
      </c>
      <c r="I11" s="7" t="s">
        <v>2</v>
      </c>
      <c r="J11" s="7" t="s">
        <v>14</v>
      </c>
      <c r="K11" s="5">
        <v>2940</v>
      </c>
    </row>
    <row r="12" spans="1:11" ht="46.5" customHeight="1">
      <c r="A12" s="1" t="s">
        <v>15</v>
      </c>
      <c r="B12" s="2" t="s">
        <v>208</v>
      </c>
      <c r="C12" s="1" t="s">
        <v>9</v>
      </c>
      <c r="D12" s="3">
        <v>86.38</v>
      </c>
      <c r="E12" s="3">
        <v>86.38</v>
      </c>
      <c r="F12" s="5">
        <v>7461.5</v>
      </c>
      <c r="G12" s="6">
        <v>0.9</v>
      </c>
      <c r="H12" s="5">
        <v>6715.35</v>
      </c>
      <c r="I12" s="7" t="s">
        <v>2</v>
      </c>
      <c r="J12" s="7" t="s">
        <v>14</v>
      </c>
      <c r="K12" s="5">
        <v>6715.35</v>
      </c>
    </row>
    <row r="13" spans="1:11" ht="28.15" customHeight="1">
      <c r="A13" s="1" t="s">
        <v>16</v>
      </c>
      <c r="B13" s="2" t="s">
        <v>209</v>
      </c>
      <c r="C13" s="1" t="s">
        <v>9</v>
      </c>
      <c r="D13" s="3">
        <v>9138.92</v>
      </c>
      <c r="E13" s="3">
        <v>1</v>
      </c>
      <c r="F13" s="5">
        <v>9138.92</v>
      </c>
      <c r="G13" s="6">
        <v>0.9</v>
      </c>
      <c r="H13" s="5">
        <v>8225.0300000000007</v>
      </c>
      <c r="I13" s="7" t="s">
        <v>2</v>
      </c>
      <c r="J13" s="7" t="s">
        <v>14</v>
      </c>
      <c r="K13" s="5">
        <v>8225.0300000000007</v>
      </c>
    </row>
    <row r="14" spans="1:11" ht="28.15" customHeight="1">
      <c r="A14" s="1" t="s">
        <v>17</v>
      </c>
      <c r="B14" s="1" t="s">
        <v>210</v>
      </c>
      <c r="C14" s="1" t="s">
        <v>13</v>
      </c>
      <c r="D14" s="3">
        <v>282.83999999999997</v>
      </c>
      <c r="E14" s="4">
        <v>40</v>
      </c>
      <c r="F14" s="5">
        <v>11313.6</v>
      </c>
      <c r="G14" s="6">
        <v>0.6</v>
      </c>
      <c r="H14" s="5">
        <v>6788.16</v>
      </c>
      <c r="I14" s="7" t="s">
        <v>2</v>
      </c>
      <c r="J14" s="7" t="s">
        <v>14</v>
      </c>
      <c r="K14" s="5">
        <v>6788.16</v>
      </c>
    </row>
    <row r="15" spans="1:11" ht="18.95" customHeight="1">
      <c r="A15" s="1" t="s">
        <v>18</v>
      </c>
      <c r="B15" s="2" t="s">
        <v>211</v>
      </c>
      <c r="C15" s="1" t="s">
        <v>13</v>
      </c>
      <c r="D15" s="3">
        <v>42.89</v>
      </c>
      <c r="E15" s="4">
        <v>10</v>
      </c>
      <c r="F15" s="5">
        <v>428.9</v>
      </c>
      <c r="G15" s="6">
        <v>0.6</v>
      </c>
      <c r="H15" s="5">
        <v>257.33999999999997</v>
      </c>
      <c r="I15" s="7" t="s">
        <v>2</v>
      </c>
      <c r="J15" s="7" t="s">
        <v>14</v>
      </c>
      <c r="K15" s="5">
        <v>257.33999999999997</v>
      </c>
    </row>
    <row r="16" spans="1:11" ht="37.35" customHeight="1">
      <c r="A16" s="1" t="s">
        <v>20</v>
      </c>
      <c r="B16" s="2" t="s">
        <v>212</v>
      </c>
      <c r="C16" s="1" t="s">
        <v>13</v>
      </c>
      <c r="D16" s="3">
        <v>511.46</v>
      </c>
      <c r="E16" s="4">
        <v>20</v>
      </c>
      <c r="F16" s="5">
        <v>10229.200000000001</v>
      </c>
      <c r="G16" s="6">
        <v>0.6</v>
      </c>
      <c r="H16" s="5">
        <v>6137.52</v>
      </c>
      <c r="I16" s="7" t="s">
        <v>2</v>
      </c>
      <c r="J16" s="7" t="s">
        <v>14</v>
      </c>
      <c r="K16" s="5">
        <v>6137.52</v>
      </c>
    </row>
    <row r="17" spans="1:11" ht="46.5" customHeight="1">
      <c r="A17" s="1" t="s">
        <v>21</v>
      </c>
      <c r="B17" s="2" t="s">
        <v>213</v>
      </c>
      <c r="C17" s="1" t="s">
        <v>13</v>
      </c>
      <c r="D17" s="3">
        <v>77</v>
      </c>
      <c r="E17" s="4">
        <v>25</v>
      </c>
      <c r="F17" s="5">
        <v>1925</v>
      </c>
      <c r="G17" s="6">
        <v>0.6</v>
      </c>
      <c r="H17" s="5">
        <v>1155</v>
      </c>
      <c r="I17" s="7" t="s">
        <v>2</v>
      </c>
      <c r="J17" s="7" t="s">
        <v>14</v>
      </c>
      <c r="K17" s="5">
        <v>1155</v>
      </c>
    </row>
    <row r="18" spans="1:11" ht="46.5" customHeight="1">
      <c r="A18" s="1" t="s">
        <v>22</v>
      </c>
      <c r="B18" s="2" t="s">
        <v>214</v>
      </c>
      <c r="C18" s="1" t="s">
        <v>1</v>
      </c>
      <c r="D18" s="3">
        <v>61.31</v>
      </c>
      <c r="E18" s="4">
        <v>2200</v>
      </c>
      <c r="F18" s="5">
        <v>134882</v>
      </c>
      <c r="G18" s="6">
        <v>0.9</v>
      </c>
      <c r="H18" s="5">
        <v>121393.8</v>
      </c>
      <c r="I18" s="7" t="s">
        <v>2</v>
      </c>
      <c r="J18" s="7" t="s">
        <v>14</v>
      </c>
      <c r="K18" s="5">
        <v>121393.8</v>
      </c>
    </row>
    <row r="19" spans="1:11" ht="46.5" customHeight="1">
      <c r="A19" s="1" t="s">
        <v>23</v>
      </c>
      <c r="B19" s="2" t="s">
        <v>215</v>
      </c>
      <c r="C19" s="1" t="s">
        <v>13</v>
      </c>
      <c r="D19" s="3">
        <v>490</v>
      </c>
      <c r="E19" s="4">
        <v>4</v>
      </c>
      <c r="F19" s="5">
        <v>1960</v>
      </c>
      <c r="G19" s="6">
        <v>0.9</v>
      </c>
      <c r="H19" s="5">
        <v>1764</v>
      </c>
      <c r="I19" s="7" t="s">
        <v>2</v>
      </c>
      <c r="J19" s="7" t="s">
        <v>14</v>
      </c>
      <c r="K19" s="5">
        <v>1764</v>
      </c>
    </row>
    <row r="20" spans="1:11" ht="37.35" customHeight="1">
      <c r="A20" s="1" t="s">
        <v>24</v>
      </c>
      <c r="B20" s="2" t="s">
        <v>216</v>
      </c>
      <c r="C20" s="1" t="s">
        <v>13</v>
      </c>
      <c r="D20" s="3">
        <v>794.3</v>
      </c>
      <c r="E20" s="3">
        <v>2.56</v>
      </c>
      <c r="F20" s="5">
        <v>2033.41</v>
      </c>
      <c r="G20" s="6">
        <v>1</v>
      </c>
      <c r="H20" s="5">
        <v>2033.41</v>
      </c>
      <c r="I20" s="7" t="s">
        <v>2</v>
      </c>
      <c r="J20" s="7" t="s">
        <v>14</v>
      </c>
      <c r="K20" s="5">
        <v>2033.41</v>
      </c>
    </row>
    <row r="21" spans="1:11" ht="46.5" customHeight="1">
      <c r="A21" s="17" t="s">
        <v>25</v>
      </c>
      <c r="B21" s="18" t="s">
        <v>217</v>
      </c>
      <c r="C21" s="17" t="s">
        <v>13</v>
      </c>
      <c r="D21" s="20">
        <v>2098.79</v>
      </c>
      <c r="E21" s="20">
        <v>0.85</v>
      </c>
      <c r="F21" s="21">
        <v>1783.97</v>
      </c>
      <c r="G21" s="22">
        <v>0.6</v>
      </c>
      <c r="H21" s="23">
        <v>1070.3800000000001</v>
      </c>
      <c r="I21" s="7" t="s">
        <v>2</v>
      </c>
      <c r="J21" s="7" t="s">
        <v>14</v>
      </c>
      <c r="K21" s="23">
        <v>1070.3800000000001</v>
      </c>
    </row>
    <row r="22" spans="1:11" ht="37.35" customHeight="1">
      <c r="A22" s="17" t="s">
        <v>26</v>
      </c>
      <c r="B22" s="18" t="s">
        <v>218</v>
      </c>
      <c r="C22" s="17" t="s">
        <v>13</v>
      </c>
      <c r="D22" s="20">
        <v>1208.5</v>
      </c>
      <c r="E22" s="20">
        <v>0.8</v>
      </c>
      <c r="F22" s="21">
        <v>966.8</v>
      </c>
      <c r="G22" s="24">
        <v>1</v>
      </c>
      <c r="H22" s="21">
        <v>966.8</v>
      </c>
      <c r="I22" s="19" t="s">
        <v>2</v>
      </c>
      <c r="J22" s="19" t="s">
        <v>14</v>
      </c>
      <c r="K22" s="21">
        <v>966.8</v>
      </c>
    </row>
    <row r="23" spans="1:11" ht="55.7" customHeight="1">
      <c r="A23" s="17" t="s">
        <v>27</v>
      </c>
      <c r="B23" s="18" t="s">
        <v>219</v>
      </c>
      <c r="C23" s="17" t="s">
        <v>13</v>
      </c>
      <c r="D23" s="20">
        <v>16868</v>
      </c>
      <c r="E23" s="20">
        <v>0.4</v>
      </c>
      <c r="F23" s="21">
        <v>6747.2</v>
      </c>
      <c r="G23" s="25">
        <v>1</v>
      </c>
      <c r="H23" s="21">
        <v>6747.2</v>
      </c>
      <c r="I23" s="19" t="s">
        <v>2</v>
      </c>
      <c r="J23" s="19" t="s">
        <v>14</v>
      </c>
      <c r="K23" s="21">
        <v>6747.2</v>
      </c>
    </row>
    <row r="24" spans="1:11" ht="28.15" customHeight="1">
      <c r="A24" s="17" t="s">
        <v>28</v>
      </c>
      <c r="B24" s="17" t="s">
        <v>220</v>
      </c>
      <c r="C24" s="17" t="s">
        <v>13</v>
      </c>
      <c r="D24" s="20">
        <v>296.60000000000002</v>
      </c>
      <c r="E24" s="26">
        <v>4</v>
      </c>
      <c r="F24" s="21">
        <v>1186.4000000000001</v>
      </c>
      <c r="G24" s="25">
        <v>0</v>
      </c>
      <c r="H24" s="21">
        <v>0</v>
      </c>
      <c r="I24" s="19" t="s">
        <v>14</v>
      </c>
      <c r="J24" s="19" t="s">
        <v>14</v>
      </c>
      <c r="K24" s="21">
        <v>0</v>
      </c>
    </row>
    <row r="25" spans="1:11" ht="37.35" customHeight="1">
      <c r="A25" s="17" t="s">
        <v>29</v>
      </c>
      <c r="B25" s="18" t="s">
        <v>221</v>
      </c>
      <c r="C25" s="17" t="s">
        <v>13</v>
      </c>
      <c r="D25" s="20">
        <v>709.57</v>
      </c>
      <c r="E25" s="26">
        <v>4</v>
      </c>
      <c r="F25" s="21">
        <v>2838.28</v>
      </c>
      <c r="G25" s="25">
        <v>0</v>
      </c>
      <c r="H25" s="21">
        <v>0</v>
      </c>
      <c r="I25" s="19" t="s">
        <v>14</v>
      </c>
      <c r="J25" s="19" t="s">
        <v>14</v>
      </c>
      <c r="K25" s="21">
        <v>0</v>
      </c>
    </row>
    <row r="26" spans="1:11" ht="46.5" customHeight="1">
      <c r="A26" s="17" t="s">
        <v>30</v>
      </c>
      <c r="B26" s="18" t="s">
        <v>222</v>
      </c>
      <c r="C26" s="17" t="s">
        <v>13</v>
      </c>
      <c r="D26" s="20">
        <v>22.94</v>
      </c>
      <c r="E26" s="26">
        <v>2</v>
      </c>
      <c r="F26" s="21">
        <v>45.88</v>
      </c>
      <c r="G26" s="25">
        <v>0</v>
      </c>
      <c r="H26" s="21">
        <v>0</v>
      </c>
      <c r="I26" s="19" t="s">
        <v>14</v>
      </c>
      <c r="J26" s="19" t="s">
        <v>14</v>
      </c>
      <c r="K26" s="21">
        <v>0</v>
      </c>
    </row>
    <row r="27" spans="1:11" ht="37.35" customHeight="1">
      <c r="A27" s="17" t="s">
        <v>31</v>
      </c>
      <c r="B27" s="18" t="s">
        <v>223</v>
      </c>
      <c r="C27" s="17" t="s">
        <v>32</v>
      </c>
      <c r="D27" s="20">
        <v>4</v>
      </c>
      <c r="E27" s="26">
        <v>2</v>
      </c>
      <c r="F27" s="21">
        <v>8</v>
      </c>
      <c r="G27" s="25">
        <v>0.9</v>
      </c>
      <c r="H27" s="21">
        <v>7.2</v>
      </c>
      <c r="I27" s="19" t="s">
        <v>2</v>
      </c>
      <c r="J27" s="19" t="s">
        <v>14</v>
      </c>
      <c r="K27" s="21">
        <v>7.2</v>
      </c>
    </row>
    <row r="28" spans="1:11" ht="46.5" customHeight="1">
      <c r="A28" s="17" t="s">
        <v>33</v>
      </c>
      <c r="B28" s="18" t="s">
        <v>224</v>
      </c>
      <c r="C28" s="17" t="s">
        <v>34</v>
      </c>
      <c r="D28" s="20">
        <v>219.7</v>
      </c>
      <c r="E28" s="26">
        <v>6</v>
      </c>
      <c r="F28" s="21">
        <v>1318.2</v>
      </c>
      <c r="G28" s="25">
        <v>1</v>
      </c>
      <c r="H28" s="21">
        <v>1318.2</v>
      </c>
      <c r="I28" s="19" t="s">
        <v>2</v>
      </c>
      <c r="J28" s="19" t="s">
        <v>14</v>
      </c>
      <c r="K28" s="21">
        <v>1318.2</v>
      </c>
    </row>
    <row r="29" spans="1:11" ht="37.35" customHeight="1">
      <c r="A29" s="17" t="s">
        <v>35</v>
      </c>
      <c r="B29" s="18" t="s">
        <v>225</v>
      </c>
      <c r="C29" s="17" t="s">
        <v>34</v>
      </c>
      <c r="D29" s="20">
        <v>40</v>
      </c>
      <c r="E29" s="26">
        <v>2</v>
      </c>
      <c r="F29" s="21">
        <v>80</v>
      </c>
      <c r="G29" s="25">
        <v>1</v>
      </c>
      <c r="H29" s="21">
        <v>80</v>
      </c>
      <c r="I29" s="19" t="s">
        <v>2</v>
      </c>
      <c r="J29" s="19" t="s">
        <v>14</v>
      </c>
      <c r="K29" s="21">
        <v>80</v>
      </c>
    </row>
    <row r="30" spans="1:11" ht="64.900000000000006" customHeight="1">
      <c r="A30" s="17" t="s">
        <v>36</v>
      </c>
      <c r="B30" s="18" t="s">
        <v>226</v>
      </c>
      <c r="C30" s="17" t="s">
        <v>13</v>
      </c>
      <c r="D30" s="20">
        <v>556</v>
      </c>
      <c r="E30" s="26">
        <v>240</v>
      </c>
      <c r="F30" s="21">
        <v>133440</v>
      </c>
      <c r="G30" s="25">
        <v>0.9</v>
      </c>
      <c r="H30" s="21">
        <v>120096</v>
      </c>
      <c r="I30" s="19" t="s">
        <v>2</v>
      </c>
      <c r="J30" s="19" t="s">
        <v>14</v>
      </c>
      <c r="K30" s="21">
        <v>120096</v>
      </c>
    </row>
    <row r="31" spans="1:11" ht="46.5" customHeight="1">
      <c r="A31" s="17" t="s">
        <v>37</v>
      </c>
      <c r="B31" s="18" t="s">
        <v>227</v>
      </c>
      <c r="C31" s="17" t="s">
        <v>1</v>
      </c>
      <c r="D31" s="20">
        <v>7.67</v>
      </c>
      <c r="E31" s="26">
        <v>500</v>
      </c>
      <c r="F31" s="21">
        <v>3835</v>
      </c>
      <c r="G31" s="25">
        <v>0.3</v>
      </c>
      <c r="H31" s="21">
        <v>1150.5</v>
      </c>
      <c r="I31" s="19" t="s">
        <v>2</v>
      </c>
      <c r="J31" s="19" t="s">
        <v>14</v>
      </c>
      <c r="K31" s="21">
        <v>1150.5</v>
      </c>
    </row>
    <row r="32" spans="1:11" ht="37.35" customHeight="1">
      <c r="A32" s="17" t="s">
        <v>38</v>
      </c>
      <c r="B32" s="18" t="s">
        <v>228</v>
      </c>
      <c r="C32" s="17" t="s">
        <v>13</v>
      </c>
      <c r="D32" s="20">
        <v>22.49</v>
      </c>
      <c r="E32" s="26">
        <v>90</v>
      </c>
      <c r="F32" s="21">
        <v>2024.1</v>
      </c>
      <c r="G32" s="25">
        <v>1</v>
      </c>
      <c r="H32" s="21">
        <v>2024.1</v>
      </c>
      <c r="I32" s="19" t="s">
        <v>2</v>
      </c>
      <c r="J32" s="19" t="s">
        <v>14</v>
      </c>
      <c r="K32" s="21">
        <v>2024.1</v>
      </c>
    </row>
    <row r="33" spans="1:11" ht="28.15" customHeight="1">
      <c r="A33" s="17" t="s">
        <v>39</v>
      </c>
      <c r="B33" s="17" t="s">
        <v>229</v>
      </c>
      <c r="C33" s="17" t="s">
        <v>13</v>
      </c>
      <c r="D33" s="20">
        <v>14.97</v>
      </c>
      <c r="E33" s="26">
        <v>240</v>
      </c>
      <c r="F33" s="21">
        <v>3592.8</v>
      </c>
      <c r="G33" s="25">
        <v>0.9</v>
      </c>
      <c r="H33" s="21">
        <v>3233.52</v>
      </c>
      <c r="I33" s="19" t="s">
        <v>2</v>
      </c>
      <c r="J33" s="19" t="s">
        <v>14</v>
      </c>
      <c r="K33" s="21">
        <v>3233.52</v>
      </c>
    </row>
    <row r="34" spans="1:11" ht="46.5" customHeight="1">
      <c r="A34" s="17" t="s">
        <v>40</v>
      </c>
      <c r="B34" s="18" t="s">
        <v>230</v>
      </c>
      <c r="C34" s="17" t="s">
        <v>13</v>
      </c>
      <c r="D34" s="20">
        <v>80.34</v>
      </c>
      <c r="E34" s="26">
        <v>5</v>
      </c>
      <c r="F34" s="21">
        <v>401.7</v>
      </c>
      <c r="G34" s="25">
        <v>0.6</v>
      </c>
      <c r="H34" s="21">
        <v>241.02</v>
      </c>
      <c r="I34" s="19" t="s">
        <v>2</v>
      </c>
      <c r="J34" s="19" t="s">
        <v>14</v>
      </c>
      <c r="K34" s="21">
        <v>241.02</v>
      </c>
    </row>
    <row r="35" spans="1:11" ht="28.15" customHeight="1">
      <c r="A35" s="17" t="s">
        <v>41</v>
      </c>
      <c r="B35" s="18" t="s">
        <v>231</v>
      </c>
      <c r="C35" s="17" t="s">
        <v>34</v>
      </c>
      <c r="D35" s="20">
        <v>343</v>
      </c>
      <c r="E35" s="26">
        <v>3</v>
      </c>
      <c r="F35" s="21">
        <v>1029</v>
      </c>
      <c r="G35" s="25">
        <v>0.6</v>
      </c>
      <c r="H35" s="21">
        <v>617.4</v>
      </c>
      <c r="I35" s="19" t="s">
        <v>2</v>
      </c>
      <c r="J35" s="19" t="s">
        <v>14</v>
      </c>
      <c r="K35" s="21">
        <v>617.4</v>
      </c>
    </row>
    <row r="36" spans="1:11" ht="37.35" customHeight="1">
      <c r="A36" s="17" t="s">
        <v>42</v>
      </c>
      <c r="B36" s="18" t="s">
        <v>232</v>
      </c>
      <c r="C36" s="17" t="s">
        <v>13</v>
      </c>
      <c r="D36" s="20">
        <v>204.28</v>
      </c>
      <c r="E36" s="26">
        <v>8</v>
      </c>
      <c r="F36" s="21">
        <v>1634.24</v>
      </c>
      <c r="G36" s="25">
        <v>0.8</v>
      </c>
      <c r="H36" s="21">
        <v>1307.3900000000001</v>
      </c>
      <c r="I36" s="19" t="s">
        <v>2</v>
      </c>
      <c r="J36" s="19" t="s">
        <v>14</v>
      </c>
      <c r="K36" s="21">
        <v>1307.3900000000001</v>
      </c>
    </row>
    <row r="37" spans="1:11" ht="39.75" customHeight="1">
      <c r="A37" s="17" t="s">
        <v>43</v>
      </c>
      <c r="B37" s="18" t="s">
        <v>286</v>
      </c>
      <c r="C37" s="17" t="s">
        <v>13</v>
      </c>
      <c r="D37" s="20">
        <v>22.49</v>
      </c>
      <c r="E37" s="26">
        <v>20</v>
      </c>
      <c r="F37" s="21">
        <v>449.8</v>
      </c>
      <c r="G37" s="25">
        <v>0.9</v>
      </c>
      <c r="H37" s="21">
        <v>404.82</v>
      </c>
      <c r="I37" s="19" t="s">
        <v>2</v>
      </c>
      <c r="J37" s="19" t="s">
        <v>14</v>
      </c>
      <c r="K37" s="21">
        <v>404.82</v>
      </c>
    </row>
    <row r="38" spans="1:11" ht="37.35" customHeight="1">
      <c r="A38" s="1" t="s">
        <v>44</v>
      </c>
      <c r="B38" s="2" t="s">
        <v>233</v>
      </c>
      <c r="C38" s="1" t="s">
        <v>13</v>
      </c>
      <c r="D38" s="3">
        <v>93</v>
      </c>
      <c r="E38" s="4">
        <v>240</v>
      </c>
      <c r="F38" s="5">
        <v>22320</v>
      </c>
      <c r="G38" s="6">
        <v>0.9</v>
      </c>
      <c r="H38" s="5">
        <v>20088</v>
      </c>
      <c r="I38" s="7" t="s">
        <v>2</v>
      </c>
      <c r="J38" s="7" t="s">
        <v>14</v>
      </c>
      <c r="K38" s="5">
        <v>20088</v>
      </c>
    </row>
    <row r="39" spans="1:11" ht="37.35" customHeight="1">
      <c r="A39" s="1" t="s">
        <v>45</v>
      </c>
      <c r="B39" s="2" t="s">
        <v>234</v>
      </c>
      <c r="C39" s="1" t="s">
        <v>13</v>
      </c>
      <c r="D39" s="3">
        <v>482.96</v>
      </c>
      <c r="E39" s="4">
        <v>12</v>
      </c>
      <c r="F39" s="5">
        <v>5795.52</v>
      </c>
      <c r="G39" s="6">
        <v>0</v>
      </c>
      <c r="H39" s="5">
        <v>0</v>
      </c>
      <c r="I39" s="7" t="s">
        <v>2</v>
      </c>
      <c r="J39" s="7" t="s">
        <v>14</v>
      </c>
      <c r="K39" s="5">
        <v>0</v>
      </c>
    </row>
    <row r="40" spans="1:11" ht="46.5" customHeight="1">
      <c r="A40" s="1" t="s">
        <v>46</v>
      </c>
      <c r="B40" s="2" t="s">
        <v>235</v>
      </c>
      <c r="C40" s="1" t="s">
        <v>13</v>
      </c>
      <c r="D40" s="3">
        <v>327.71</v>
      </c>
      <c r="E40" s="4">
        <v>56</v>
      </c>
      <c r="F40" s="5">
        <v>18351.759999999998</v>
      </c>
      <c r="G40" s="6">
        <v>0.9</v>
      </c>
      <c r="H40" s="5">
        <v>16516.580000000002</v>
      </c>
      <c r="I40" s="7" t="s">
        <v>2</v>
      </c>
      <c r="J40" s="7" t="s">
        <v>14</v>
      </c>
      <c r="K40" s="5">
        <v>16516.580000000002</v>
      </c>
    </row>
    <row r="41" spans="1:11" ht="37.35" customHeight="1">
      <c r="A41" s="1" t="s">
        <v>47</v>
      </c>
      <c r="B41" s="2" t="s">
        <v>236</v>
      </c>
      <c r="C41" s="1" t="s">
        <v>13</v>
      </c>
      <c r="D41" s="3">
        <v>132.76</v>
      </c>
      <c r="E41" s="4">
        <v>50</v>
      </c>
      <c r="F41" s="5">
        <v>6638</v>
      </c>
      <c r="G41" s="6">
        <v>0.9</v>
      </c>
      <c r="H41" s="5">
        <v>5974.2</v>
      </c>
      <c r="I41" s="7" t="s">
        <v>2</v>
      </c>
      <c r="J41" s="7" t="s">
        <v>14</v>
      </c>
      <c r="K41" s="5">
        <v>5974.2</v>
      </c>
    </row>
    <row r="42" spans="1:11" ht="46.5" customHeight="1">
      <c r="A42" s="1" t="s">
        <v>48</v>
      </c>
      <c r="B42" s="2" t="s">
        <v>237</v>
      </c>
      <c r="C42" s="1" t="s">
        <v>13</v>
      </c>
      <c r="D42" s="3">
        <v>121.32</v>
      </c>
      <c r="E42" s="4">
        <v>20</v>
      </c>
      <c r="F42" s="5">
        <v>2426.4</v>
      </c>
      <c r="G42" s="6">
        <v>0.6</v>
      </c>
      <c r="H42" s="5">
        <v>1455.84</v>
      </c>
      <c r="I42" s="7" t="s">
        <v>2</v>
      </c>
      <c r="J42" s="7" t="s">
        <v>14</v>
      </c>
      <c r="K42" s="5">
        <v>1455.84</v>
      </c>
    </row>
    <row r="43" spans="1:11" ht="37.9" customHeight="1">
      <c r="A43" s="1" t="s">
        <v>49</v>
      </c>
      <c r="B43" s="2" t="s">
        <v>238</v>
      </c>
      <c r="C43" s="1" t="s">
        <v>13</v>
      </c>
      <c r="D43" s="3">
        <v>5.5</v>
      </c>
      <c r="E43" s="4">
        <v>3</v>
      </c>
      <c r="F43" s="5">
        <v>16.5</v>
      </c>
      <c r="G43" s="6">
        <v>1</v>
      </c>
      <c r="H43" s="5">
        <v>16.5</v>
      </c>
      <c r="I43" s="7" t="s">
        <v>2</v>
      </c>
      <c r="J43" s="7" t="s">
        <v>14</v>
      </c>
      <c r="K43" s="5">
        <v>16.5</v>
      </c>
    </row>
    <row r="44" spans="1:11" ht="64.900000000000006" customHeight="1">
      <c r="A44" s="1" t="s">
        <v>50</v>
      </c>
      <c r="B44" s="2" t="s">
        <v>239</v>
      </c>
      <c r="C44" s="1" t="s">
        <v>32</v>
      </c>
      <c r="D44" s="3">
        <v>18</v>
      </c>
      <c r="E44" s="4">
        <v>30</v>
      </c>
      <c r="F44" s="5">
        <v>540</v>
      </c>
      <c r="G44" s="6">
        <v>1</v>
      </c>
      <c r="H44" s="5">
        <v>540</v>
      </c>
      <c r="I44" s="7" t="s">
        <v>2</v>
      </c>
      <c r="J44" s="7" t="s">
        <v>14</v>
      </c>
      <c r="K44" s="5">
        <v>540</v>
      </c>
    </row>
    <row r="45" spans="1:11" ht="55.7" customHeight="1">
      <c r="A45" s="1" t="s">
        <v>51</v>
      </c>
      <c r="B45" s="2" t="s">
        <v>240</v>
      </c>
      <c r="C45" s="1" t="s">
        <v>32</v>
      </c>
      <c r="D45" s="3">
        <v>1</v>
      </c>
      <c r="E45" s="4">
        <v>60</v>
      </c>
      <c r="F45" s="5">
        <v>60</v>
      </c>
      <c r="G45" s="6">
        <v>1</v>
      </c>
      <c r="H45" s="5">
        <v>60</v>
      </c>
      <c r="I45" s="7" t="s">
        <v>2</v>
      </c>
      <c r="J45" s="7" t="s">
        <v>14</v>
      </c>
      <c r="K45" s="5">
        <v>60</v>
      </c>
    </row>
    <row r="46" spans="1:11" ht="37.35" customHeight="1">
      <c r="A46" s="1" t="s">
        <v>52</v>
      </c>
      <c r="B46" s="2" t="s">
        <v>241</v>
      </c>
      <c r="C46" s="1" t="s">
        <v>13</v>
      </c>
      <c r="D46" s="3">
        <v>75.92</v>
      </c>
      <c r="E46" s="4">
        <v>3</v>
      </c>
      <c r="F46" s="5">
        <v>227.76</v>
      </c>
      <c r="G46" s="6">
        <v>1</v>
      </c>
      <c r="H46" s="5">
        <v>227.76</v>
      </c>
      <c r="I46" s="7" t="s">
        <v>2</v>
      </c>
      <c r="J46" s="7" t="s">
        <v>14</v>
      </c>
      <c r="K46" s="5">
        <v>227.76</v>
      </c>
    </row>
    <row r="47" spans="1:11" ht="64.900000000000006" customHeight="1">
      <c r="A47" s="1" t="s">
        <v>53</v>
      </c>
      <c r="B47" s="2" t="s">
        <v>242</v>
      </c>
      <c r="C47" s="1" t="s">
        <v>13</v>
      </c>
      <c r="D47" s="3">
        <v>5.5</v>
      </c>
      <c r="E47" s="4">
        <v>16</v>
      </c>
      <c r="F47" s="5">
        <v>88</v>
      </c>
      <c r="G47" s="6">
        <v>1</v>
      </c>
      <c r="H47" s="5">
        <v>88</v>
      </c>
      <c r="I47" s="7" t="s">
        <v>2</v>
      </c>
      <c r="J47" s="7" t="s">
        <v>14</v>
      </c>
      <c r="K47" s="5">
        <v>88</v>
      </c>
    </row>
    <row r="48" spans="1:11" ht="55.7" customHeight="1">
      <c r="A48" s="1" t="s">
        <v>54</v>
      </c>
      <c r="B48" s="2" t="s">
        <v>243</v>
      </c>
      <c r="C48" s="1" t="s">
        <v>9</v>
      </c>
      <c r="D48" s="3">
        <v>1872.5</v>
      </c>
      <c r="E48" s="3">
        <v>1</v>
      </c>
      <c r="F48" s="5">
        <v>1872.5</v>
      </c>
      <c r="G48" s="6">
        <v>1</v>
      </c>
      <c r="H48" s="5">
        <v>1872.5</v>
      </c>
      <c r="I48" s="7" t="s">
        <v>2</v>
      </c>
      <c r="J48" s="7" t="s">
        <v>14</v>
      </c>
      <c r="K48" s="5">
        <v>1872.5</v>
      </c>
    </row>
    <row r="49" spans="1:11" ht="46.5" customHeight="1">
      <c r="A49" s="1" t="s">
        <v>55</v>
      </c>
      <c r="B49" s="2" t="s">
        <v>244</v>
      </c>
      <c r="C49" s="1" t="s">
        <v>13</v>
      </c>
      <c r="D49" s="3">
        <v>568.05999999999995</v>
      </c>
      <c r="E49" s="4">
        <v>10</v>
      </c>
      <c r="F49" s="5">
        <v>5680.6</v>
      </c>
      <c r="G49" s="6">
        <v>0.9</v>
      </c>
      <c r="H49" s="5">
        <v>5112.54</v>
      </c>
      <c r="I49" s="7" t="s">
        <v>2</v>
      </c>
      <c r="J49" s="7" t="s">
        <v>14</v>
      </c>
      <c r="K49" s="5">
        <v>5112.54</v>
      </c>
    </row>
    <row r="50" spans="1:11" ht="55.7" customHeight="1">
      <c r="A50" s="1" t="s">
        <v>56</v>
      </c>
      <c r="B50" s="2" t="s">
        <v>245</v>
      </c>
      <c r="C50" s="1" t="s">
        <v>13</v>
      </c>
      <c r="D50" s="3">
        <v>579.83000000000004</v>
      </c>
      <c r="E50" s="4">
        <v>10</v>
      </c>
      <c r="F50" s="5">
        <v>5798.3</v>
      </c>
      <c r="G50" s="6">
        <v>0.9</v>
      </c>
      <c r="H50" s="5">
        <v>5218.47</v>
      </c>
      <c r="I50" s="7" t="s">
        <v>2</v>
      </c>
      <c r="J50" s="7" t="s">
        <v>14</v>
      </c>
      <c r="K50" s="5">
        <v>5218.47</v>
      </c>
    </row>
    <row r="51" spans="1:11" ht="28.15" customHeight="1">
      <c r="A51" s="1" t="s">
        <v>57</v>
      </c>
      <c r="B51" s="2" t="s">
        <v>246</v>
      </c>
      <c r="C51" s="1" t="s">
        <v>13</v>
      </c>
      <c r="D51" s="3">
        <v>12.75</v>
      </c>
      <c r="E51" s="3">
        <v>39.299999999999997</v>
      </c>
      <c r="F51" s="5">
        <v>501.08</v>
      </c>
      <c r="G51" s="6">
        <v>0.9</v>
      </c>
      <c r="H51" s="5">
        <v>450.97</v>
      </c>
      <c r="I51" s="7" t="s">
        <v>2</v>
      </c>
      <c r="J51" s="7" t="s">
        <v>14</v>
      </c>
      <c r="K51" s="5">
        <v>450.97</v>
      </c>
    </row>
    <row r="52" spans="1:11" ht="46.5" customHeight="1">
      <c r="A52" s="17" t="s">
        <v>58</v>
      </c>
      <c r="B52" s="18" t="s">
        <v>247</v>
      </c>
      <c r="C52" s="17" t="s">
        <v>32</v>
      </c>
      <c r="D52" s="20">
        <v>5</v>
      </c>
      <c r="E52" s="26">
        <v>50</v>
      </c>
      <c r="F52" s="21">
        <v>250</v>
      </c>
      <c r="G52" s="22">
        <v>0.9</v>
      </c>
      <c r="H52" s="23">
        <v>225</v>
      </c>
      <c r="I52" s="7" t="s">
        <v>2</v>
      </c>
      <c r="J52" s="7" t="s">
        <v>14</v>
      </c>
      <c r="K52" s="23">
        <v>225</v>
      </c>
    </row>
    <row r="53" spans="1:11" ht="46.5" customHeight="1">
      <c r="A53" s="17" t="s">
        <v>59</v>
      </c>
      <c r="B53" s="18" t="s">
        <v>248</v>
      </c>
      <c r="C53" s="17" t="s">
        <v>32</v>
      </c>
      <c r="D53" s="20">
        <v>2</v>
      </c>
      <c r="E53" s="20">
        <v>0.5</v>
      </c>
      <c r="F53" s="21">
        <v>1</v>
      </c>
      <c r="G53" s="25">
        <v>0.9</v>
      </c>
      <c r="H53" s="21">
        <v>0.9</v>
      </c>
      <c r="I53" s="19" t="s">
        <v>2</v>
      </c>
      <c r="J53" s="19" t="s">
        <v>14</v>
      </c>
      <c r="K53" s="21">
        <v>0.9</v>
      </c>
    </row>
    <row r="54" spans="1:11" ht="28.15" customHeight="1">
      <c r="A54" s="17" t="s">
        <v>60</v>
      </c>
      <c r="B54" s="17" t="s">
        <v>167</v>
      </c>
      <c r="C54" s="17" t="s">
        <v>13</v>
      </c>
      <c r="D54" s="20">
        <v>3.78</v>
      </c>
      <c r="E54" s="26">
        <v>50</v>
      </c>
      <c r="F54" s="21">
        <v>189</v>
      </c>
      <c r="G54" s="25">
        <v>0.9</v>
      </c>
      <c r="H54" s="21">
        <v>170.1</v>
      </c>
      <c r="I54" s="19" t="s">
        <v>2</v>
      </c>
      <c r="J54" s="19" t="s">
        <v>14</v>
      </c>
      <c r="K54" s="21">
        <v>170.1</v>
      </c>
    </row>
    <row r="55" spans="1:11" ht="37.35" customHeight="1">
      <c r="A55" s="17" t="s">
        <v>61</v>
      </c>
      <c r="B55" s="18" t="s">
        <v>249</v>
      </c>
      <c r="C55" s="17" t="s">
        <v>13</v>
      </c>
      <c r="D55" s="20">
        <v>515</v>
      </c>
      <c r="E55" s="26">
        <v>40</v>
      </c>
      <c r="F55" s="21">
        <v>20600</v>
      </c>
      <c r="G55" s="25">
        <v>0.5</v>
      </c>
      <c r="H55" s="21">
        <v>10300</v>
      </c>
      <c r="I55" s="19" t="s">
        <v>2</v>
      </c>
      <c r="J55" s="19" t="s">
        <v>14</v>
      </c>
      <c r="K55" s="21">
        <v>10300</v>
      </c>
    </row>
    <row r="56" spans="1:11" ht="46.5" customHeight="1">
      <c r="A56" s="17" t="s">
        <v>62</v>
      </c>
      <c r="B56" s="18" t="s">
        <v>250</v>
      </c>
      <c r="C56" s="17" t="s">
        <v>1</v>
      </c>
      <c r="D56" s="20">
        <v>213.52</v>
      </c>
      <c r="E56" s="26">
        <v>1800</v>
      </c>
      <c r="F56" s="21">
        <v>384336</v>
      </c>
      <c r="G56" s="25">
        <v>0.1</v>
      </c>
      <c r="H56" s="21">
        <v>38433.599999999999</v>
      </c>
      <c r="I56" s="19" t="s">
        <v>2</v>
      </c>
      <c r="J56" s="19" t="s">
        <v>14</v>
      </c>
      <c r="K56" s="21">
        <v>38433.599999999999</v>
      </c>
    </row>
    <row r="57" spans="1:11" ht="28.15" customHeight="1">
      <c r="A57" s="17" t="s">
        <v>63</v>
      </c>
      <c r="B57" s="18" t="s">
        <v>251</v>
      </c>
      <c r="C57" s="17" t="s">
        <v>13</v>
      </c>
      <c r="D57" s="20">
        <v>387</v>
      </c>
      <c r="E57" s="26">
        <v>180</v>
      </c>
      <c r="F57" s="21">
        <v>69660</v>
      </c>
      <c r="G57" s="25">
        <v>0.7</v>
      </c>
      <c r="H57" s="21">
        <v>48762</v>
      </c>
      <c r="I57" s="19" t="s">
        <v>2</v>
      </c>
      <c r="J57" s="19" t="s">
        <v>14</v>
      </c>
      <c r="K57" s="21">
        <v>48762</v>
      </c>
    </row>
    <row r="58" spans="1:11" ht="37.35" customHeight="1">
      <c r="A58" s="17" t="s">
        <v>64</v>
      </c>
      <c r="B58" s="18" t="s">
        <v>252</v>
      </c>
      <c r="C58" s="17" t="s">
        <v>13</v>
      </c>
      <c r="D58" s="20">
        <v>387</v>
      </c>
      <c r="E58" s="26">
        <v>144</v>
      </c>
      <c r="F58" s="21">
        <v>55728</v>
      </c>
      <c r="G58" s="25">
        <v>0.7</v>
      </c>
      <c r="H58" s="21">
        <v>39009.599999999999</v>
      </c>
      <c r="I58" s="19" t="s">
        <v>2</v>
      </c>
      <c r="J58" s="19" t="s">
        <v>14</v>
      </c>
      <c r="K58" s="21">
        <v>39009.599999999999</v>
      </c>
    </row>
    <row r="59" spans="1:11" ht="28.15" customHeight="1">
      <c r="A59" s="17" t="s">
        <v>65</v>
      </c>
      <c r="B59" s="18" t="s">
        <v>253</v>
      </c>
      <c r="C59" s="17" t="s">
        <v>13</v>
      </c>
      <c r="D59" s="20">
        <v>387</v>
      </c>
      <c r="E59" s="26">
        <v>72</v>
      </c>
      <c r="F59" s="21">
        <v>27864</v>
      </c>
      <c r="G59" s="25">
        <v>0.7</v>
      </c>
      <c r="H59" s="21">
        <v>19504.8</v>
      </c>
      <c r="I59" s="19" t="s">
        <v>2</v>
      </c>
      <c r="J59" s="19" t="s">
        <v>14</v>
      </c>
      <c r="K59" s="21">
        <v>19504.8</v>
      </c>
    </row>
    <row r="60" spans="1:11" ht="55.7" customHeight="1">
      <c r="A60" s="17" t="s">
        <v>66</v>
      </c>
      <c r="B60" s="18" t="s">
        <v>254</v>
      </c>
      <c r="C60" s="17" t="s">
        <v>34</v>
      </c>
      <c r="D60" s="20">
        <v>30</v>
      </c>
      <c r="E60" s="26">
        <v>25</v>
      </c>
      <c r="F60" s="21">
        <v>750</v>
      </c>
      <c r="G60" s="25">
        <v>1</v>
      </c>
      <c r="H60" s="21">
        <v>750</v>
      </c>
      <c r="I60" s="19" t="s">
        <v>2</v>
      </c>
      <c r="J60" s="19" t="s">
        <v>14</v>
      </c>
      <c r="K60" s="21">
        <v>750</v>
      </c>
    </row>
    <row r="61" spans="1:11" ht="46.5" customHeight="1">
      <c r="A61" s="18" t="s">
        <v>106</v>
      </c>
      <c r="B61" s="18" t="s">
        <v>255</v>
      </c>
      <c r="C61" s="17" t="s">
        <v>1</v>
      </c>
      <c r="D61" s="20">
        <v>6.54</v>
      </c>
      <c r="E61" s="26">
        <v>2400</v>
      </c>
      <c r="F61" s="21">
        <v>15696</v>
      </c>
      <c r="G61" s="25">
        <v>0.7</v>
      </c>
      <c r="H61" s="21">
        <v>10987.2</v>
      </c>
      <c r="I61" s="19" t="s">
        <v>2</v>
      </c>
      <c r="J61" s="19" t="s">
        <v>14</v>
      </c>
      <c r="K61" s="21">
        <v>10987.2</v>
      </c>
    </row>
    <row r="62" spans="1:11" ht="37.35" customHeight="1">
      <c r="A62" s="18" t="s">
        <v>107</v>
      </c>
      <c r="B62" s="18" t="s">
        <v>256</v>
      </c>
      <c r="C62" s="17" t="s">
        <v>1</v>
      </c>
      <c r="D62" s="20">
        <v>8.2799999999999994</v>
      </c>
      <c r="E62" s="26">
        <v>2400</v>
      </c>
      <c r="F62" s="21">
        <v>19872</v>
      </c>
      <c r="G62" s="25">
        <v>0.7</v>
      </c>
      <c r="H62" s="21">
        <v>13910.4</v>
      </c>
      <c r="I62" s="19" t="s">
        <v>2</v>
      </c>
      <c r="J62" s="19" t="s">
        <v>14</v>
      </c>
      <c r="K62" s="21">
        <v>13910.4</v>
      </c>
    </row>
    <row r="63" spans="1:11" ht="46.5" customHeight="1">
      <c r="A63" s="18" t="s">
        <v>108</v>
      </c>
      <c r="B63" s="18" t="s">
        <v>257</v>
      </c>
      <c r="C63" s="17" t="s">
        <v>9</v>
      </c>
      <c r="D63" s="20">
        <v>281.77999999999997</v>
      </c>
      <c r="E63" s="26">
        <v>1</v>
      </c>
      <c r="F63" s="21">
        <v>281.77999999999997</v>
      </c>
      <c r="G63" s="25">
        <v>0.7</v>
      </c>
      <c r="H63" s="21">
        <v>197.25</v>
      </c>
      <c r="I63" s="19" t="s">
        <v>2</v>
      </c>
      <c r="J63" s="19" t="s">
        <v>14</v>
      </c>
      <c r="K63" s="21">
        <v>197.25</v>
      </c>
    </row>
    <row r="64" spans="1:11" ht="46.5" customHeight="1">
      <c r="A64" s="18" t="s">
        <v>109</v>
      </c>
      <c r="B64" s="18" t="s">
        <v>258</v>
      </c>
      <c r="C64" s="17" t="s">
        <v>9</v>
      </c>
      <c r="D64" s="20">
        <v>523.20000000000005</v>
      </c>
      <c r="E64" s="26">
        <v>1</v>
      </c>
      <c r="F64" s="21">
        <v>523.20000000000005</v>
      </c>
      <c r="G64" s="25">
        <v>0.9</v>
      </c>
      <c r="H64" s="21">
        <v>470.88</v>
      </c>
      <c r="I64" s="19" t="s">
        <v>2</v>
      </c>
      <c r="J64" s="19" t="s">
        <v>14</v>
      </c>
      <c r="K64" s="21">
        <v>470.88</v>
      </c>
    </row>
    <row r="65" spans="1:11" ht="28.15" customHeight="1">
      <c r="A65" s="18" t="s">
        <v>110</v>
      </c>
      <c r="B65" s="18" t="s">
        <v>259</v>
      </c>
      <c r="C65" s="17" t="s">
        <v>32</v>
      </c>
      <c r="D65" s="20">
        <v>8</v>
      </c>
      <c r="E65" s="26">
        <v>1</v>
      </c>
      <c r="F65" s="21">
        <v>8</v>
      </c>
      <c r="G65" s="25">
        <v>0.4</v>
      </c>
      <c r="H65" s="21">
        <v>3.2</v>
      </c>
      <c r="I65" s="19" t="s">
        <v>2</v>
      </c>
      <c r="J65" s="19" t="s">
        <v>14</v>
      </c>
      <c r="K65" s="21">
        <v>3.2</v>
      </c>
    </row>
    <row r="66" spans="1:11" ht="38.1" customHeight="1">
      <c r="A66" s="18" t="s">
        <v>112</v>
      </c>
      <c r="B66" s="18" t="s">
        <v>260</v>
      </c>
      <c r="C66" s="17" t="s">
        <v>67</v>
      </c>
      <c r="D66" s="20">
        <v>612</v>
      </c>
      <c r="E66" s="20">
        <v>5.6</v>
      </c>
      <c r="F66" s="21">
        <v>3427.2</v>
      </c>
      <c r="G66" s="25">
        <v>0</v>
      </c>
      <c r="H66" s="21">
        <v>0</v>
      </c>
      <c r="I66" s="19" t="s">
        <v>14</v>
      </c>
      <c r="J66" s="19" t="s">
        <v>14</v>
      </c>
      <c r="K66" s="21">
        <v>0</v>
      </c>
    </row>
    <row r="67" spans="1:11" ht="46.5" customHeight="1">
      <c r="A67" s="18" t="s">
        <v>113</v>
      </c>
      <c r="B67" s="18" t="s">
        <v>261</v>
      </c>
      <c r="C67" s="17" t="s">
        <v>67</v>
      </c>
      <c r="D67" s="20">
        <v>42.46</v>
      </c>
      <c r="E67" s="26">
        <v>2400</v>
      </c>
      <c r="F67" s="21">
        <v>101904</v>
      </c>
      <c r="G67" s="25">
        <v>0.9</v>
      </c>
      <c r="H67" s="21">
        <v>91713.600000000006</v>
      </c>
      <c r="I67" s="19" t="s">
        <v>2</v>
      </c>
      <c r="J67" s="19" t="s">
        <v>14</v>
      </c>
      <c r="K67" s="21">
        <v>91713.600000000006</v>
      </c>
    </row>
    <row r="68" spans="1:11" ht="37.9" customHeight="1">
      <c r="A68" s="18" t="s">
        <v>115</v>
      </c>
      <c r="B68" s="18" t="s">
        <v>262</v>
      </c>
      <c r="C68" s="17" t="s">
        <v>32</v>
      </c>
      <c r="D68" s="20">
        <v>1</v>
      </c>
      <c r="E68" s="26">
        <v>70</v>
      </c>
      <c r="F68" s="21">
        <v>70</v>
      </c>
      <c r="G68" s="25">
        <v>1</v>
      </c>
      <c r="H68" s="21">
        <v>70</v>
      </c>
      <c r="I68" s="19" t="s">
        <v>2</v>
      </c>
      <c r="J68" s="19" t="s">
        <v>14</v>
      </c>
      <c r="K68" s="21">
        <v>70</v>
      </c>
    </row>
    <row r="69" spans="1:11" ht="46.5" customHeight="1">
      <c r="A69" s="18" t="s">
        <v>116</v>
      </c>
      <c r="B69" s="18" t="s">
        <v>263</v>
      </c>
      <c r="C69" s="17" t="s">
        <v>32</v>
      </c>
      <c r="D69" s="20">
        <v>1</v>
      </c>
      <c r="E69" s="26">
        <v>140</v>
      </c>
      <c r="F69" s="21">
        <v>140</v>
      </c>
      <c r="G69" s="22">
        <v>1</v>
      </c>
      <c r="H69" s="23">
        <v>140</v>
      </c>
      <c r="I69" s="19" t="s">
        <v>2</v>
      </c>
      <c r="J69" s="19" t="s">
        <v>14</v>
      </c>
      <c r="K69" s="23">
        <v>140</v>
      </c>
    </row>
    <row r="70" spans="1:11" ht="28.15" customHeight="1">
      <c r="A70" s="17" t="s">
        <v>68</v>
      </c>
      <c r="B70" s="17" t="s">
        <v>264</v>
      </c>
      <c r="C70" s="17" t="s">
        <v>34</v>
      </c>
      <c r="D70" s="20">
        <v>81.81</v>
      </c>
      <c r="E70" s="26">
        <v>10</v>
      </c>
      <c r="F70" s="21">
        <v>818.1</v>
      </c>
      <c r="G70" s="25">
        <v>0.6</v>
      </c>
      <c r="H70" s="21">
        <v>490.86</v>
      </c>
      <c r="I70" s="19" t="s">
        <v>2</v>
      </c>
      <c r="J70" s="19" t="s">
        <v>14</v>
      </c>
      <c r="K70" s="21">
        <v>490.86</v>
      </c>
    </row>
    <row r="71" spans="1:11" ht="28.15" customHeight="1">
      <c r="A71" s="18" t="s">
        <v>118</v>
      </c>
      <c r="B71" s="18" t="s">
        <v>265</v>
      </c>
      <c r="C71" s="17" t="s">
        <v>1</v>
      </c>
      <c r="D71" s="20">
        <v>2.4500000000000002</v>
      </c>
      <c r="E71" s="26">
        <v>1800</v>
      </c>
      <c r="F71" s="21">
        <v>4410</v>
      </c>
      <c r="G71" s="25">
        <v>1</v>
      </c>
      <c r="H71" s="21">
        <v>4410</v>
      </c>
      <c r="I71" s="19" t="s">
        <v>2</v>
      </c>
      <c r="J71" s="19" t="s">
        <v>14</v>
      </c>
      <c r="K71" s="21">
        <v>4410</v>
      </c>
    </row>
    <row r="72" spans="1:11" ht="19.5" customHeight="1">
      <c r="A72" s="18" t="s">
        <v>119</v>
      </c>
      <c r="B72" s="18" t="s">
        <v>266</v>
      </c>
      <c r="C72" s="17" t="s">
        <v>1</v>
      </c>
      <c r="D72" s="20">
        <v>1.05</v>
      </c>
      <c r="E72" s="26">
        <v>1700</v>
      </c>
      <c r="F72" s="21">
        <v>1785</v>
      </c>
      <c r="G72" s="25">
        <v>0.7</v>
      </c>
      <c r="H72" s="21">
        <v>1249.5</v>
      </c>
      <c r="I72" s="19" t="s">
        <v>2</v>
      </c>
      <c r="J72" s="19" t="s">
        <v>14</v>
      </c>
      <c r="K72" s="21">
        <v>1249.5</v>
      </c>
    </row>
    <row r="73" spans="1:11" ht="46.5" customHeight="1">
      <c r="A73" s="18" t="s">
        <v>120</v>
      </c>
      <c r="B73" s="18" t="s">
        <v>267</v>
      </c>
      <c r="C73" s="17" t="s">
        <v>34</v>
      </c>
      <c r="D73" s="20">
        <v>120</v>
      </c>
      <c r="E73" s="26">
        <v>85</v>
      </c>
      <c r="F73" s="21">
        <v>10200</v>
      </c>
      <c r="G73" s="25">
        <v>1</v>
      </c>
      <c r="H73" s="21">
        <v>10200</v>
      </c>
      <c r="I73" s="19" t="s">
        <v>2</v>
      </c>
      <c r="J73" s="19" t="s">
        <v>14</v>
      </c>
      <c r="K73" s="21">
        <v>10200</v>
      </c>
    </row>
    <row r="74" spans="1:11" ht="64.900000000000006" customHeight="1">
      <c r="A74" s="17" t="s">
        <v>70</v>
      </c>
      <c r="B74" s="18" t="s">
        <v>268</v>
      </c>
      <c r="C74" s="17" t="s">
        <v>13</v>
      </c>
      <c r="D74" s="20">
        <v>161.85</v>
      </c>
      <c r="E74" s="26">
        <v>55</v>
      </c>
      <c r="F74" s="21">
        <v>8901.75</v>
      </c>
      <c r="G74" s="25">
        <v>0.6</v>
      </c>
      <c r="H74" s="21">
        <v>5341.05</v>
      </c>
      <c r="I74" s="19" t="s">
        <v>2</v>
      </c>
      <c r="J74" s="19" t="s">
        <v>14</v>
      </c>
      <c r="K74" s="21">
        <v>5341.05</v>
      </c>
    </row>
    <row r="75" spans="1:11" ht="64.900000000000006" customHeight="1">
      <c r="A75" s="17" t="s">
        <v>71</v>
      </c>
      <c r="B75" s="18" t="s">
        <v>269</v>
      </c>
      <c r="C75" s="17" t="s">
        <v>13</v>
      </c>
      <c r="D75" s="20">
        <v>202.29</v>
      </c>
      <c r="E75" s="26">
        <v>55</v>
      </c>
      <c r="F75" s="21">
        <v>11125.95</v>
      </c>
      <c r="G75" s="25">
        <v>0.6</v>
      </c>
      <c r="H75" s="21">
        <v>6675.57</v>
      </c>
      <c r="I75" s="19" t="s">
        <v>2</v>
      </c>
      <c r="J75" s="19" t="s">
        <v>14</v>
      </c>
      <c r="K75" s="21">
        <v>6675.57</v>
      </c>
    </row>
    <row r="76" spans="1:11" ht="55.7" customHeight="1">
      <c r="A76" s="17" t="s">
        <v>72</v>
      </c>
      <c r="B76" s="18" t="s">
        <v>270</v>
      </c>
      <c r="C76" s="17" t="s">
        <v>13</v>
      </c>
      <c r="D76" s="20">
        <v>302.37</v>
      </c>
      <c r="E76" s="26">
        <v>26</v>
      </c>
      <c r="F76" s="21">
        <v>7861.62</v>
      </c>
      <c r="G76" s="25">
        <v>0.6</v>
      </c>
      <c r="H76" s="21">
        <v>4716.97</v>
      </c>
      <c r="I76" s="19" t="s">
        <v>2</v>
      </c>
      <c r="J76" s="19" t="s">
        <v>14</v>
      </c>
      <c r="K76" s="21">
        <v>4716.97</v>
      </c>
    </row>
    <row r="77" spans="1:11" ht="55.7" customHeight="1">
      <c r="A77" s="17" t="s">
        <v>73</v>
      </c>
      <c r="B77" s="18" t="s">
        <v>271</v>
      </c>
      <c r="C77" s="17" t="s">
        <v>13</v>
      </c>
      <c r="D77" s="20">
        <v>18.89</v>
      </c>
      <c r="E77" s="26">
        <v>10</v>
      </c>
      <c r="F77" s="21">
        <v>188.9</v>
      </c>
      <c r="G77" s="25">
        <v>0.6</v>
      </c>
      <c r="H77" s="21">
        <v>113.34</v>
      </c>
      <c r="I77" s="19" t="s">
        <v>2</v>
      </c>
      <c r="J77" s="19" t="s">
        <v>14</v>
      </c>
      <c r="K77" s="21">
        <v>113.34</v>
      </c>
    </row>
    <row r="78" spans="1:11" ht="74.099999999999994" customHeight="1">
      <c r="A78" s="17" t="s">
        <v>74</v>
      </c>
      <c r="B78" s="18" t="s">
        <v>272</v>
      </c>
      <c r="C78" s="17" t="s">
        <v>13</v>
      </c>
      <c r="D78" s="20">
        <v>485</v>
      </c>
      <c r="E78" s="26">
        <v>20</v>
      </c>
      <c r="F78" s="21">
        <v>9700</v>
      </c>
      <c r="G78" s="25">
        <v>0.5</v>
      </c>
      <c r="H78" s="21">
        <v>4850</v>
      </c>
      <c r="I78" s="19" t="s">
        <v>2</v>
      </c>
      <c r="J78" s="19" t="s">
        <v>14</v>
      </c>
      <c r="K78" s="21">
        <v>4850</v>
      </c>
    </row>
    <row r="79" spans="1:11" ht="74.099999999999994" customHeight="1">
      <c r="A79" s="17" t="s">
        <v>75</v>
      </c>
      <c r="B79" s="18" t="s">
        <v>273</v>
      </c>
      <c r="C79" s="17" t="s">
        <v>121</v>
      </c>
      <c r="D79" s="20">
        <v>1</v>
      </c>
      <c r="E79" s="26">
        <v>10</v>
      </c>
      <c r="F79" s="21">
        <v>10</v>
      </c>
      <c r="G79" s="25">
        <v>0.5</v>
      </c>
      <c r="H79" s="21">
        <v>5</v>
      </c>
      <c r="I79" s="19" t="s">
        <v>2</v>
      </c>
      <c r="J79" s="19" t="s">
        <v>14</v>
      </c>
      <c r="K79" s="21">
        <v>5</v>
      </c>
    </row>
    <row r="80" spans="1:11" ht="28.15" customHeight="1">
      <c r="A80" s="17" t="s">
        <v>76</v>
      </c>
      <c r="B80" s="17" t="s">
        <v>274</v>
      </c>
      <c r="C80" s="17" t="s">
        <v>34</v>
      </c>
      <c r="D80" s="20">
        <v>61</v>
      </c>
      <c r="E80" s="26">
        <v>2</v>
      </c>
      <c r="F80" s="21">
        <v>122</v>
      </c>
      <c r="G80" s="25">
        <v>0.5</v>
      </c>
      <c r="H80" s="21">
        <v>61</v>
      </c>
      <c r="I80" s="19" t="s">
        <v>2</v>
      </c>
      <c r="J80" s="19" t="s">
        <v>14</v>
      </c>
      <c r="K80" s="21">
        <v>61</v>
      </c>
    </row>
    <row r="81" spans="1:11" ht="28.15" customHeight="1">
      <c r="A81" s="17" t="s">
        <v>77</v>
      </c>
      <c r="B81" s="17" t="s">
        <v>275</v>
      </c>
      <c r="C81" s="17" t="s">
        <v>34</v>
      </c>
      <c r="D81" s="20">
        <v>40</v>
      </c>
      <c r="E81" s="20">
        <v>3.2</v>
      </c>
      <c r="F81" s="21">
        <v>128</v>
      </c>
      <c r="G81" s="25">
        <v>0.4</v>
      </c>
      <c r="H81" s="21">
        <v>51.2</v>
      </c>
      <c r="I81" s="19" t="s">
        <v>2</v>
      </c>
      <c r="J81" s="19" t="s">
        <v>14</v>
      </c>
      <c r="K81" s="21">
        <v>51.2</v>
      </c>
    </row>
    <row r="82" spans="1:11" ht="28.15" customHeight="1">
      <c r="A82" s="17" t="s">
        <v>78</v>
      </c>
      <c r="B82" s="18" t="s">
        <v>276</v>
      </c>
      <c r="C82" s="17" t="s">
        <v>34</v>
      </c>
      <c r="D82" s="20">
        <v>63</v>
      </c>
      <c r="E82" s="20">
        <v>3.9</v>
      </c>
      <c r="F82" s="21">
        <v>245.7</v>
      </c>
      <c r="G82" s="25">
        <v>0.4</v>
      </c>
      <c r="H82" s="21">
        <v>98.28</v>
      </c>
      <c r="I82" s="19" t="s">
        <v>2</v>
      </c>
      <c r="J82" s="19" t="s">
        <v>14</v>
      </c>
      <c r="K82" s="21">
        <v>98.28</v>
      </c>
    </row>
    <row r="83" spans="1:11" ht="28.15" customHeight="1">
      <c r="A83" s="17" t="s">
        <v>79</v>
      </c>
      <c r="B83" s="18" t="s">
        <v>277</v>
      </c>
      <c r="C83" s="17" t="s">
        <v>34</v>
      </c>
      <c r="D83" s="20">
        <v>13</v>
      </c>
      <c r="E83" s="20">
        <v>4.9000000000000004</v>
      </c>
      <c r="F83" s="21">
        <v>63.7</v>
      </c>
      <c r="G83" s="25">
        <v>0.4</v>
      </c>
      <c r="H83" s="21">
        <v>25.48</v>
      </c>
      <c r="I83" s="19" t="s">
        <v>2</v>
      </c>
      <c r="J83" s="19" t="s">
        <v>14</v>
      </c>
      <c r="K83" s="21">
        <v>25.48</v>
      </c>
    </row>
    <row r="84" spans="1:11" ht="28.15" customHeight="1">
      <c r="A84" s="17" t="s">
        <v>80</v>
      </c>
      <c r="B84" s="17" t="s">
        <v>278</v>
      </c>
      <c r="C84" s="17" t="s">
        <v>34</v>
      </c>
      <c r="D84" s="20">
        <v>6</v>
      </c>
      <c r="E84" s="20">
        <v>6.2</v>
      </c>
      <c r="F84" s="21">
        <v>37.200000000000003</v>
      </c>
      <c r="G84" s="22">
        <v>0.3</v>
      </c>
      <c r="H84" s="23">
        <v>11.16</v>
      </c>
      <c r="I84" s="19" t="s">
        <v>2</v>
      </c>
      <c r="J84" s="19" t="s">
        <v>14</v>
      </c>
      <c r="K84" s="23">
        <v>11.16</v>
      </c>
    </row>
    <row r="85" spans="1:11" ht="37.35" customHeight="1">
      <c r="A85" s="17" t="s">
        <v>81</v>
      </c>
      <c r="B85" s="18" t="s">
        <v>279</v>
      </c>
      <c r="C85" s="17" t="s">
        <v>34</v>
      </c>
      <c r="D85" s="20">
        <v>8</v>
      </c>
      <c r="E85" s="26">
        <v>18</v>
      </c>
      <c r="F85" s="21">
        <v>144</v>
      </c>
      <c r="G85" s="25">
        <v>0.9</v>
      </c>
      <c r="H85" s="21">
        <v>129.6</v>
      </c>
      <c r="I85" s="19" t="s">
        <v>2</v>
      </c>
      <c r="J85" s="19" t="s">
        <v>14</v>
      </c>
      <c r="K85" s="21">
        <v>129.6</v>
      </c>
    </row>
    <row r="86" spans="1:11" ht="38.1" customHeight="1">
      <c r="A86" s="17" t="s">
        <v>82</v>
      </c>
      <c r="B86" s="18" t="s">
        <v>280</v>
      </c>
      <c r="C86" s="17" t="s">
        <v>32</v>
      </c>
      <c r="D86" s="20">
        <v>8</v>
      </c>
      <c r="E86" s="26">
        <v>60</v>
      </c>
      <c r="F86" s="21">
        <v>480</v>
      </c>
      <c r="G86" s="25">
        <v>1</v>
      </c>
      <c r="H86" s="21">
        <v>480</v>
      </c>
      <c r="I86" s="19" t="s">
        <v>2</v>
      </c>
      <c r="J86" s="19" t="s">
        <v>14</v>
      </c>
      <c r="K86" s="21">
        <v>480</v>
      </c>
    </row>
    <row r="87" spans="1:11" ht="46.5" customHeight="1">
      <c r="A87" s="17" t="s">
        <v>83</v>
      </c>
      <c r="B87" s="18" t="s">
        <v>281</v>
      </c>
      <c r="C87" s="17" t="s">
        <v>32</v>
      </c>
      <c r="D87" s="20">
        <v>2</v>
      </c>
      <c r="E87" s="26">
        <v>256</v>
      </c>
      <c r="F87" s="21">
        <v>512</v>
      </c>
      <c r="G87" s="25">
        <v>1</v>
      </c>
      <c r="H87" s="21">
        <v>512</v>
      </c>
      <c r="I87" s="19" t="s">
        <v>2</v>
      </c>
      <c r="J87" s="19" t="s">
        <v>14</v>
      </c>
      <c r="K87" s="21">
        <v>512</v>
      </c>
    </row>
    <row r="88" spans="1:11" ht="55.7" customHeight="1">
      <c r="A88" s="17" t="s">
        <v>89</v>
      </c>
      <c r="B88" s="18" t="s">
        <v>282</v>
      </c>
      <c r="C88" s="17" t="s">
        <v>32</v>
      </c>
      <c r="D88" s="20">
        <v>4</v>
      </c>
      <c r="E88" s="26">
        <v>160</v>
      </c>
      <c r="F88" s="21">
        <v>640</v>
      </c>
      <c r="G88" s="25">
        <v>1</v>
      </c>
      <c r="H88" s="21">
        <v>640</v>
      </c>
      <c r="I88" s="19" t="s">
        <v>2</v>
      </c>
      <c r="J88" s="19" t="s">
        <v>14</v>
      </c>
      <c r="K88" s="21">
        <v>640</v>
      </c>
    </row>
    <row r="89" spans="1:11" ht="37.35" customHeight="1">
      <c r="A89" s="17" t="s">
        <v>90</v>
      </c>
      <c r="B89" s="18" t="s">
        <v>283</v>
      </c>
      <c r="C89" s="17" t="s">
        <v>32</v>
      </c>
      <c r="D89" s="20">
        <v>4</v>
      </c>
      <c r="E89" s="20">
        <v>41</v>
      </c>
      <c r="F89" s="21">
        <v>164</v>
      </c>
      <c r="G89" s="25">
        <v>1</v>
      </c>
      <c r="H89" s="21">
        <v>164</v>
      </c>
      <c r="I89" s="19" t="s">
        <v>2</v>
      </c>
      <c r="J89" s="19" t="s">
        <v>14</v>
      </c>
      <c r="K89" s="21">
        <v>164</v>
      </c>
    </row>
    <row r="90" spans="1:11" ht="37.35" customHeight="1">
      <c r="A90" s="17" t="s">
        <v>84</v>
      </c>
      <c r="B90" s="18" t="s">
        <v>284</v>
      </c>
      <c r="C90" s="17" t="s">
        <v>32</v>
      </c>
      <c r="D90" s="20">
        <v>3</v>
      </c>
      <c r="E90" s="26">
        <v>674</v>
      </c>
      <c r="F90" s="21">
        <v>2022</v>
      </c>
      <c r="G90" s="25">
        <v>1</v>
      </c>
      <c r="H90" s="21">
        <v>2022</v>
      </c>
      <c r="I90" s="19" t="s">
        <v>2</v>
      </c>
      <c r="J90" s="19" t="s">
        <v>14</v>
      </c>
      <c r="K90" s="21">
        <v>2022</v>
      </c>
    </row>
    <row r="91" spans="1:11" ht="55.7" customHeight="1">
      <c r="A91" s="17" t="s">
        <v>85</v>
      </c>
      <c r="B91" s="18" t="s">
        <v>285</v>
      </c>
      <c r="C91" s="17" t="s">
        <v>32</v>
      </c>
      <c r="D91" s="20">
        <v>3</v>
      </c>
      <c r="E91" s="26">
        <v>568</v>
      </c>
      <c r="F91" s="21">
        <v>1704</v>
      </c>
      <c r="G91" s="25">
        <v>1</v>
      </c>
      <c r="H91" s="21">
        <v>1704</v>
      </c>
      <c r="I91" s="19" t="s">
        <v>2</v>
      </c>
      <c r="J91" s="19" t="s">
        <v>14</v>
      </c>
      <c r="K91" s="21">
        <v>1704</v>
      </c>
    </row>
    <row r="92" spans="1:11" ht="28.15" customHeight="1">
      <c r="A92" s="17" t="s">
        <v>86</v>
      </c>
      <c r="B92" s="17" t="s">
        <v>197</v>
      </c>
      <c r="C92" s="17" t="s">
        <v>9</v>
      </c>
      <c r="D92" s="20">
        <v>5</v>
      </c>
      <c r="E92" s="26">
        <v>57</v>
      </c>
      <c r="F92" s="21">
        <v>285</v>
      </c>
      <c r="G92" s="25">
        <v>1</v>
      </c>
      <c r="H92" s="21">
        <v>285</v>
      </c>
      <c r="I92" s="19" t="s">
        <v>2</v>
      </c>
      <c r="J92" s="19" t="s">
        <v>14</v>
      </c>
      <c r="K92" s="21">
        <v>285</v>
      </c>
    </row>
    <row r="93" spans="1:11" ht="19.350000000000001" customHeight="1">
      <c r="A93" s="66" t="s">
        <v>87</v>
      </c>
      <c r="B93" s="66"/>
      <c r="C93" s="66"/>
      <c r="D93" s="66"/>
      <c r="E93" s="66"/>
      <c r="F93" s="27">
        <f>SUM(F4:F92)</f>
        <v>2171440.7100000009</v>
      </c>
      <c r="G93" s="28"/>
      <c r="H93" s="27">
        <f>SUM(H4:H92)</f>
        <v>1413366.7000000004</v>
      </c>
      <c r="I93" s="28"/>
      <c r="J93" s="28"/>
      <c r="K93" s="27">
        <f>SUM(K4:K92)</f>
        <v>673180.0399999998</v>
      </c>
    </row>
  </sheetData>
  <mergeCells count="12">
    <mergeCell ref="A93:E93"/>
    <mergeCell ref="A1:K1"/>
    <mergeCell ref="A2:A3"/>
    <mergeCell ref="B2:B3"/>
    <mergeCell ref="C2:C3"/>
    <mergeCell ref="D2:D3"/>
    <mergeCell ref="E2:E3"/>
    <mergeCell ref="F2:F3"/>
    <mergeCell ref="G2:H2"/>
    <mergeCell ref="I2:I3"/>
    <mergeCell ref="J2:J3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Table 1</vt:lpstr>
      <vt:lpstr>Table 6</vt:lpstr>
      <vt:lpstr>'Table 1'!Area_stampa</vt:lpstr>
      <vt:lpstr>'Table 1'!Titoli_stampa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Tommasini Laura</dc:creator>
  <cp:lastModifiedBy>laurenti</cp:lastModifiedBy>
  <cp:lastPrinted>2020-09-25T13:56:17Z</cp:lastPrinted>
  <dcterms:created xsi:type="dcterms:W3CDTF">2020-09-25T12:20:44Z</dcterms:created>
  <dcterms:modified xsi:type="dcterms:W3CDTF">2020-09-29T09:23:18Z</dcterms:modified>
</cp:coreProperties>
</file>