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Questa_cartella_di_lavoro" defaultThemeVersion="124226"/>
  <bookViews>
    <workbookView xWindow="0" yWindow="0" windowWidth="19440" windowHeight="9960" tabRatio="592"/>
  </bookViews>
  <sheets>
    <sheet name="ANALISI" sheetId="1" r:id="rId1"/>
    <sheet name="MO" sheetId="6" state="hidden" r:id="rId2"/>
  </sheets>
  <definedNames>
    <definedName name="_xlnm._FilterDatabase" localSheetId="0" hidden="1">ANALISI!$D$1:$D$369</definedName>
    <definedName name="_xlnm.Print_Area" localSheetId="0">ANALISI!$A$1:$AM$369</definedName>
    <definedName name="OLE_LINK1" localSheetId="0">ANALISI!#REF!</definedName>
    <definedName name="_xlnm.Print_Titles" localSheetId="0">ANALISI!$B:$C,ANALISI!$1:$2</definedName>
  </definedNames>
  <calcPr calcId="125725"/>
</workbook>
</file>

<file path=xl/calcChain.xml><?xml version="1.0" encoding="utf-8"?>
<calcChain xmlns="http://schemas.openxmlformats.org/spreadsheetml/2006/main">
  <c r="AM322" i="1"/>
  <c r="AL322"/>
  <c r="AK322"/>
  <c r="AJ322"/>
  <c r="AI322"/>
  <c r="AH322"/>
  <c r="AG322"/>
  <c r="AB322"/>
  <c r="P322"/>
  <c r="T322" s="1"/>
  <c r="N322"/>
  <c r="Z322" s="1"/>
  <c r="V322" l="1"/>
  <c r="AC322" s="1"/>
  <c r="AA322"/>
  <c r="W322" l="1"/>
  <c r="AD322" s="1"/>
  <c r="AE322" s="1"/>
  <c r="X322" l="1"/>
  <c r="AG6" l="1"/>
  <c r="P325"/>
  <c r="AM365" l="1"/>
  <c r="AL365"/>
  <c r="AK365"/>
  <c r="AJ365"/>
  <c r="AI365"/>
  <c r="AH365"/>
  <c r="AG365"/>
  <c r="AM364"/>
  <c r="AL364"/>
  <c r="AK364"/>
  <c r="AJ364"/>
  <c r="AI364"/>
  <c r="AH364"/>
  <c r="AG364"/>
  <c r="AM363"/>
  <c r="AL363"/>
  <c r="AK363"/>
  <c r="AJ363"/>
  <c r="AI363"/>
  <c r="AH363"/>
  <c r="AG363"/>
  <c r="AM362"/>
  <c r="AL362"/>
  <c r="AK362"/>
  <c r="AJ362"/>
  <c r="AI362"/>
  <c r="AH362"/>
  <c r="AG362"/>
  <c r="AM361"/>
  <c r="AL361"/>
  <c r="AK361"/>
  <c r="AJ361"/>
  <c r="AI361"/>
  <c r="AH361"/>
  <c r="AG361"/>
  <c r="AM360"/>
  <c r="AL360"/>
  <c r="AK360"/>
  <c r="AJ360"/>
  <c r="AI360"/>
  <c r="AH360"/>
  <c r="AG360"/>
  <c r="AM359"/>
  <c r="AL359"/>
  <c r="AK359"/>
  <c r="AJ359"/>
  <c r="AI359"/>
  <c r="AH359"/>
  <c r="AG359"/>
  <c r="AM358"/>
  <c r="AL358"/>
  <c r="AK358"/>
  <c r="AJ358"/>
  <c r="AI358"/>
  <c r="AH358"/>
  <c r="AG358"/>
  <c r="AM357"/>
  <c r="AL357"/>
  <c r="AK357"/>
  <c r="AJ357"/>
  <c r="AI357"/>
  <c r="AH357"/>
  <c r="AG357"/>
  <c r="AM356"/>
  <c r="AL356"/>
  <c r="AK356"/>
  <c r="AJ356"/>
  <c r="AI356"/>
  <c r="AH356"/>
  <c r="AG356"/>
  <c r="AM355"/>
  <c r="AL355"/>
  <c r="AK355"/>
  <c r="AJ355"/>
  <c r="AI355"/>
  <c r="AH355"/>
  <c r="AG355"/>
  <c r="AM354"/>
  <c r="AL354"/>
  <c r="AK354"/>
  <c r="AJ354"/>
  <c r="AI354"/>
  <c r="AH354"/>
  <c r="AG354"/>
  <c r="AM353"/>
  <c r="AL353"/>
  <c r="AK353"/>
  <c r="AJ353"/>
  <c r="AI353"/>
  <c r="AH353"/>
  <c r="AG353"/>
  <c r="AM352"/>
  <c r="AL352"/>
  <c r="AK352"/>
  <c r="AJ352"/>
  <c r="AI352"/>
  <c r="AH352"/>
  <c r="AG352"/>
  <c r="AM351"/>
  <c r="AL351"/>
  <c r="AK351"/>
  <c r="AJ351"/>
  <c r="AI351"/>
  <c r="AH351"/>
  <c r="AG351"/>
  <c r="AM350"/>
  <c r="AL350"/>
  <c r="AK350"/>
  <c r="AJ350"/>
  <c r="AI350"/>
  <c r="AH350"/>
  <c r="AG350"/>
  <c r="AM349"/>
  <c r="AL349"/>
  <c r="AK349"/>
  <c r="AJ349"/>
  <c r="AI349"/>
  <c r="AH349"/>
  <c r="AG349"/>
  <c r="AM348"/>
  <c r="AL348"/>
  <c r="AK348"/>
  <c r="AJ348"/>
  <c r="AI348"/>
  <c r="AH348"/>
  <c r="AG348"/>
  <c r="AM347"/>
  <c r="AL347"/>
  <c r="AK347"/>
  <c r="AJ347"/>
  <c r="AI347"/>
  <c r="AH347"/>
  <c r="AG347"/>
  <c r="AM346"/>
  <c r="AL346"/>
  <c r="AK346"/>
  <c r="AJ346"/>
  <c r="AI346"/>
  <c r="AH346"/>
  <c r="AG346"/>
  <c r="AM344"/>
  <c r="AL344"/>
  <c r="AK344"/>
  <c r="AJ344"/>
  <c r="AI344"/>
  <c r="AH344"/>
  <c r="AG344"/>
  <c r="AM343"/>
  <c r="AL343"/>
  <c r="AK343"/>
  <c r="AJ343"/>
  <c r="AI343"/>
  <c r="AH343"/>
  <c r="AG343"/>
  <c r="AM342"/>
  <c r="AL342"/>
  <c r="AK342"/>
  <c r="AJ342"/>
  <c r="AI342"/>
  <c r="AH342"/>
  <c r="AG342"/>
  <c r="AM341"/>
  <c r="AL341"/>
  <c r="AK341"/>
  <c r="AJ341"/>
  <c r="AI341"/>
  <c r="AH341"/>
  <c r="AG341"/>
  <c r="AM340"/>
  <c r="AL340"/>
  <c r="AK340"/>
  <c r="AJ340"/>
  <c r="AI340"/>
  <c r="AH340"/>
  <c r="AG340"/>
  <c r="AM339"/>
  <c r="AL339"/>
  <c r="AK339"/>
  <c r="AJ339"/>
  <c r="AI339"/>
  <c r="AH339"/>
  <c r="AG339"/>
  <c r="AM338"/>
  <c r="AL338"/>
  <c r="AK338"/>
  <c r="AJ338"/>
  <c r="AI338"/>
  <c r="AH338"/>
  <c r="AG338"/>
  <c r="AM337"/>
  <c r="AL337"/>
  <c r="AK337"/>
  <c r="AJ337"/>
  <c r="AI337"/>
  <c r="AH337"/>
  <c r="AG337"/>
  <c r="AM336"/>
  <c r="AL336"/>
  <c r="AK336"/>
  <c r="AJ336"/>
  <c r="AI336"/>
  <c r="AH336"/>
  <c r="AG336"/>
  <c r="AM335"/>
  <c r="AL335"/>
  <c r="AK335"/>
  <c r="AJ335"/>
  <c r="AI335"/>
  <c r="AH335"/>
  <c r="AG335"/>
  <c r="AM334"/>
  <c r="AL334"/>
  <c r="AK334"/>
  <c r="AJ334"/>
  <c r="AI334"/>
  <c r="AH334"/>
  <c r="AG334"/>
  <c r="AM333"/>
  <c r="AL333"/>
  <c r="AK333"/>
  <c r="AJ333"/>
  <c r="AI333"/>
  <c r="AH333"/>
  <c r="AG333"/>
  <c r="AM332"/>
  <c r="AL332"/>
  <c r="AK332"/>
  <c r="AJ332"/>
  <c r="AI332"/>
  <c r="AH332"/>
  <c r="AG332"/>
  <c r="AM331"/>
  <c r="AL331"/>
  <c r="AK331"/>
  <c r="AJ331"/>
  <c r="AI331"/>
  <c r="AH331"/>
  <c r="AG331"/>
  <c r="AM330"/>
  <c r="AL330"/>
  <c r="AK330"/>
  <c r="AJ330"/>
  <c r="AI330"/>
  <c r="AH330"/>
  <c r="AG330"/>
  <c r="AM329"/>
  <c r="AL329"/>
  <c r="AK329"/>
  <c r="AJ329"/>
  <c r="AI329"/>
  <c r="AH329"/>
  <c r="AG329"/>
  <c r="AM328"/>
  <c r="AL328"/>
  <c r="AK328"/>
  <c r="AJ328"/>
  <c r="AI328"/>
  <c r="AH328"/>
  <c r="AG328"/>
  <c r="AM327"/>
  <c r="AL327"/>
  <c r="AK327"/>
  <c r="AJ327"/>
  <c r="AI327"/>
  <c r="AH327"/>
  <c r="AG327"/>
  <c r="AM326"/>
  <c r="AL326"/>
  <c r="AK326"/>
  <c r="AJ326"/>
  <c r="AI326"/>
  <c r="AH326"/>
  <c r="AG326"/>
  <c r="AM325"/>
  <c r="AL325"/>
  <c r="AK325"/>
  <c r="AJ325"/>
  <c r="AI325"/>
  <c r="AH325"/>
  <c r="AG325"/>
  <c r="AM323"/>
  <c r="AL323"/>
  <c r="AK323"/>
  <c r="AJ323"/>
  <c r="AI323"/>
  <c r="AH323"/>
  <c r="AG323"/>
  <c r="AM321"/>
  <c r="AL321"/>
  <c r="AK321"/>
  <c r="AJ321"/>
  <c r="AI321"/>
  <c r="AH321"/>
  <c r="AG321"/>
  <c r="AM320"/>
  <c r="AL320"/>
  <c r="AK320"/>
  <c r="AJ320"/>
  <c r="AI320"/>
  <c r="AH320"/>
  <c r="AG320"/>
  <c r="AM319"/>
  <c r="AL319"/>
  <c r="AK319"/>
  <c r="AJ319"/>
  <c r="AI319"/>
  <c r="AH319"/>
  <c r="AG319"/>
  <c r="AM318"/>
  <c r="AL318"/>
  <c r="AK318"/>
  <c r="AJ318"/>
  <c r="AI318"/>
  <c r="AH318"/>
  <c r="AG318"/>
  <c r="AM317"/>
  <c r="AL317"/>
  <c r="AK317"/>
  <c r="AJ317"/>
  <c r="AI317"/>
  <c r="AH317"/>
  <c r="AG317"/>
  <c r="AM316"/>
  <c r="AL316"/>
  <c r="AK316"/>
  <c r="AJ316"/>
  <c r="AI316"/>
  <c r="AH316"/>
  <c r="AG316"/>
  <c r="AM315"/>
  <c r="AL315"/>
  <c r="AK315"/>
  <c r="AJ315"/>
  <c r="AI315"/>
  <c r="AH315"/>
  <c r="AG315"/>
  <c r="AM314"/>
  <c r="AL314"/>
  <c r="AK314"/>
  <c r="AJ314"/>
  <c r="AI314"/>
  <c r="AH314"/>
  <c r="AG314"/>
  <c r="AM313"/>
  <c r="AL313"/>
  <c r="AK313"/>
  <c r="AJ313"/>
  <c r="AI313"/>
  <c r="AH313"/>
  <c r="AG313"/>
  <c r="AM312"/>
  <c r="AL312"/>
  <c r="AK312"/>
  <c r="AJ312"/>
  <c r="AI312"/>
  <c r="AH312"/>
  <c r="AG312"/>
  <c r="AM311"/>
  <c r="AL311"/>
  <c r="AK311"/>
  <c r="AJ311"/>
  <c r="AI311"/>
  <c r="AH311"/>
  <c r="AG311"/>
  <c r="AM310"/>
  <c r="AL310"/>
  <c r="AK310"/>
  <c r="AJ310"/>
  <c r="AI310"/>
  <c r="AH310"/>
  <c r="AG310"/>
  <c r="AM309"/>
  <c r="AL309"/>
  <c r="AK309"/>
  <c r="AJ309"/>
  <c r="AI309"/>
  <c r="AH309"/>
  <c r="AG309"/>
  <c r="AM308"/>
  <c r="AL308"/>
  <c r="AK308"/>
  <c r="AJ308"/>
  <c r="AI308"/>
  <c r="AH308"/>
  <c r="AG308"/>
  <c r="AM307"/>
  <c r="AL307"/>
  <c r="AK307"/>
  <c r="AJ307"/>
  <c r="AI307"/>
  <c r="AH307"/>
  <c r="AG307"/>
  <c r="AM306"/>
  <c r="AL306"/>
  <c r="AK306"/>
  <c r="AJ306"/>
  <c r="AI306"/>
  <c r="AH306"/>
  <c r="AG306"/>
  <c r="AM305"/>
  <c r="AL305"/>
  <c r="AK305"/>
  <c r="AJ305"/>
  <c r="AI305"/>
  <c r="AH305"/>
  <c r="AG305"/>
  <c r="AM304"/>
  <c r="AL304"/>
  <c r="AK304"/>
  <c r="AJ304"/>
  <c r="AI304"/>
  <c r="AH304"/>
  <c r="AG304"/>
  <c r="AM303"/>
  <c r="AL303"/>
  <c r="AK303"/>
  <c r="AJ303"/>
  <c r="AI303"/>
  <c r="AH303"/>
  <c r="AG303"/>
  <c r="AM302"/>
  <c r="AL302"/>
  <c r="AK302"/>
  <c r="AJ302"/>
  <c r="AI302"/>
  <c r="AH302"/>
  <c r="AG302"/>
  <c r="AM301"/>
  <c r="AL301"/>
  <c r="AK301"/>
  <c r="AJ301"/>
  <c r="AI301"/>
  <c r="AH301"/>
  <c r="AG301"/>
  <c r="AM300"/>
  <c r="AL300"/>
  <c r="AK300"/>
  <c r="AJ300"/>
  <c r="AI300"/>
  <c r="AH300"/>
  <c r="AG300"/>
  <c r="AM299"/>
  <c r="AL299"/>
  <c r="AK299"/>
  <c r="AJ299"/>
  <c r="AI299"/>
  <c r="AH299"/>
  <c r="AG299"/>
  <c r="AM298"/>
  <c r="AL298"/>
  <c r="AK298"/>
  <c r="AJ298"/>
  <c r="AI298"/>
  <c r="AH298"/>
  <c r="AG298"/>
  <c r="AM297"/>
  <c r="AL297"/>
  <c r="AK297"/>
  <c r="AJ297"/>
  <c r="AI297"/>
  <c r="AH297"/>
  <c r="AG297"/>
  <c r="AM296"/>
  <c r="AL296"/>
  <c r="AK296"/>
  <c r="AJ296"/>
  <c r="AI296"/>
  <c r="AH296"/>
  <c r="AG296"/>
  <c r="AM295"/>
  <c r="AL295"/>
  <c r="AK295"/>
  <c r="AJ295"/>
  <c r="AI295"/>
  <c r="AH295"/>
  <c r="AG295"/>
  <c r="AM294"/>
  <c r="AL294"/>
  <c r="AK294"/>
  <c r="AJ294"/>
  <c r="AI294"/>
  <c r="AH294"/>
  <c r="AG294"/>
  <c r="AM293"/>
  <c r="AL293"/>
  <c r="AK293"/>
  <c r="AJ293"/>
  <c r="AI293"/>
  <c r="AH293"/>
  <c r="AG293"/>
  <c r="AM292"/>
  <c r="AL292"/>
  <c r="AK292"/>
  <c r="AJ292"/>
  <c r="AI292"/>
  <c r="AH292"/>
  <c r="AG292"/>
  <c r="AM291"/>
  <c r="AL291"/>
  <c r="AK291"/>
  <c r="AJ291"/>
  <c r="AI291"/>
  <c r="AH291"/>
  <c r="AG291"/>
  <c r="AM290"/>
  <c r="AL290"/>
  <c r="AK290"/>
  <c r="AJ290"/>
  <c r="AI290"/>
  <c r="AH290"/>
  <c r="AG290"/>
  <c r="AM289"/>
  <c r="AL289"/>
  <c r="AK289"/>
  <c r="AJ289"/>
  <c r="AI289"/>
  <c r="AH289"/>
  <c r="AG289"/>
  <c r="AM288"/>
  <c r="AL288"/>
  <c r="AK288"/>
  <c r="AJ288"/>
  <c r="AI288"/>
  <c r="AH288"/>
  <c r="AG288"/>
  <c r="AM287"/>
  <c r="AL287"/>
  <c r="AK287"/>
  <c r="AJ287"/>
  <c r="AI287"/>
  <c r="AH287"/>
  <c r="AG287"/>
  <c r="AM286"/>
  <c r="AL286"/>
  <c r="AK286"/>
  <c r="AJ286"/>
  <c r="AI286"/>
  <c r="AH286"/>
  <c r="AG286"/>
  <c r="AM285"/>
  <c r="AL285"/>
  <c r="AK285"/>
  <c r="AJ285"/>
  <c r="AI285"/>
  <c r="AH285"/>
  <c r="AG285"/>
  <c r="AM284"/>
  <c r="AL284"/>
  <c r="AK284"/>
  <c r="AJ284"/>
  <c r="AI284"/>
  <c r="AH284"/>
  <c r="AG284"/>
  <c r="AM283"/>
  <c r="AL283"/>
  <c r="AK283"/>
  <c r="AJ283"/>
  <c r="AI283"/>
  <c r="AH283"/>
  <c r="AG283"/>
  <c r="AM282"/>
  <c r="AL282"/>
  <c r="AK282"/>
  <c r="AJ282"/>
  <c r="AI282"/>
  <c r="AH282"/>
  <c r="AG282"/>
  <c r="AM281"/>
  <c r="AL281"/>
  <c r="AK281"/>
  <c r="AJ281"/>
  <c r="AI281"/>
  <c r="AH281"/>
  <c r="AG281"/>
  <c r="AM280"/>
  <c r="AL280"/>
  <c r="AK280"/>
  <c r="AJ280"/>
  <c r="AI280"/>
  <c r="AH280"/>
  <c r="AG280"/>
  <c r="AM279"/>
  <c r="AL279"/>
  <c r="AK279"/>
  <c r="AJ279"/>
  <c r="AI279"/>
  <c r="AH279"/>
  <c r="AG279"/>
  <c r="AM278"/>
  <c r="AL278"/>
  <c r="AK278"/>
  <c r="AJ278"/>
  <c r="AI278"/>
  <c r="AH278"/>
  <c r="AG278"/>
  <c r="AM277"/>
  <c r="AL277"/>
  <c r="AK277"/>
  <c r="AJ277"/>
  <c r="AI277"/>
  <c r="AH277"/>
  <c r="AG277"/>
  <c r="AM276"/>
  <c r="AL276"/>
  <c r="AK276"/>
  <c r="AJ276"/>
  <c r="AI276"/>
  <c r="AH276"/>
  <c r="AG276"/>
  <c r="AM275"/>
  <c r="AL275"/>
  <c r="AK275"/>
  <c r="AJ275"/>
  <c r="AI275"/>
  <c r="AH275"/>
  <c r="AG275"/>
  <c r="AM274"/>
  <c r="AL274"/>
  <c r="AK274"/>
  <c r="AJ274"/>
  <c r="AI274"/>
  <c r="AH274"/>
  <c r="AG274"/>
  <c r="AM273"/>
  <c r="AL273"/>
  <c r="AK273"/>
  <c r="AJ273"/>
  <c r="AI273"/>
  <c r="AH273"/>
  <c r="AG273"/>
  <c r="AM272"/>
  <c r="AL272"/>
  <c r="AK272"/>
  <c r="AJ272"/>
  <c r="AI272"/>
  <c r="AH272"/>
  <c r="AG272"/>
  <c r="AM271"/>
  <c r="AL271"/>
  <c r="AK271"/>
  <c r="AJ271"/>
  <c r="AI271"/>
  <c r="AH271"/>
  <c r="AG271"/>
  <c r="AM270"/>
  <c r="AL270"/>
  <c r="AK270"/>
  <c r="AJ270"/>
  <c r="AI270"/>
  <c r="AH270"/>
  <c r="AG270"/>
  <c r="AM269"/>
  <c r="AL269"/>
  <c r="AK269"/>
  <c r="AJ269"/>
  <c r="AI269"/>
  <c r="AH269"/>
  <c r="AG269"/>
  <c r="AM268"/>
  <c r="AL268"/>
  <c r="AK268"/>
  <c r="AJ268"/>
  <c r="AI268"/>
  <c r="AH268"/>
  <c r="AG268"/>
  <c r="AM267"/>
  <c r="AL267"/>
  <c r="AK267"/>
  <c r="AJ267"/>
  <c r="AI267"/>
  <c r="AH267"/>
  <c r="AG267"/>
  <c r="AM266"/>
  <c r="AL266"/>
  <c r="AK266"/>
  <c r="AJ266"/>
  <c r="AI266"/>
  <c r="AH266"/>
  <c r="AG266"/>
  <c r="AM265"/>
  <c r="AL265"/>
  <c r="AK265"/>
  <c r="AJ265"/>
  <c r="AI265"/>
  <c r="AH265"/>
  <c r="AG265"/>
  <c r="AM264"/>
  <c r="AL264"/>
  <c r="AK264"/>
  <c r="AJ264"/>
  <c r="AI264"/>
  <c r="AH264"/>
  <c r="AG264"/>
  <c r="AM263"/>
  <c r="AL263"/>
  <c r="AK263"/>
  <c r="AJ263"/>
  <c r="AI263"/>
  <c r="AH263"/>
  <c r="AG263"/>
  <c r="AM262"/>
  <c r="AL262"/>
  <c r="AK262"/>
  <c r="AJ262"/>
  <c r="AI262"/>
  <c r="AH262"/>
  <c r="AG262"/>
  <c r="AM261"/>
  <c r="AL261"/>
  <c r="AK261"/>
  <c r="AJ261"/>
  <c r="AI261"/>
  <c r="AH261"/>
  <c r="AG261"/>
  <c r="AM260"/>
  <c r="AL260"/>
  <c r="AK260"/>
  <c r="AJ260"/>
  <c r="AI260"/>
  <c r="AH260"/>
  <c r="AG260"/>
  <c r="AM259"/>
  <c r="AL259"/>
  <c r="AK259"/>
  <c r="AJ259"/>
  <c r="AI259"/>
  <c r="AH259"/>
  <c r="AG259"/>
  <c r="AM258"/>
  <c r="AL258"/>
  <c r="AK258"/>
  <c r="AJ258"/>
  <c r="AI258"/>
  <c r="AH258"/>
  <c r="AG258"/>
  <c r="AM257"/>
  <c r="AL257"/>
  <c r="AK257"/>
  <c r="AJ257"/>
  <c r="AI257"/>
  <c r="AH257"/>
  <c r="AG257"/>
  <c r="AM256"/>
  <c r="AL256"/>
  <c r="AK256"/>
  <c r="AJ256"/>
  <c r="AI256"/>
  <c r="AH256"/>
  <c r="AG256"/>
  <c r="AM255"/>
  <c r="AL255"/>
  <c r="AK255"/>
  <c r="AJ255"/>
  <c r="AI255"/>
  <c r="AH255"/>
  <c r="AG255"/>
  <c r="AM254"/>
  <c r="AL254"/>
  <c r="AK254"/>
  <c r="AJ254"/>
  <c r="AI254"/>
  <c r="AH254"/>
  <c r="AG254"/>
  <c r="AM253"/>
  <c r="AL253"/>
  <c r="AK253"/>
  <c r="AJ253"/>
  <c r="AI253"/>
  <c r="AH253"/>
  <c r="AG253"/>
  <c r="AM252"/>
  <c r="AL252"/>
  <c r="AK252"/>
  <c r="AJ252"/>
  <c r="AI252"/>
  <c r="AH252"/>
  <c r="AG252"/>
  <c r="AM251"/>
  <c r="AL251"/>
  <c r="AK251"/>
  <c r="AJ251"/>
  <c r="AI251"/>
  <c r="AH251"/>
  <c r="AG251"/>
  <c r="AM250"/>
  <c r="AL250"/>
  <c r="AK250"/>
  <c r="AJ250"/>
  <c r="AI250"/>
  <c r="AH250"/>
  <c r="AG250"/>
  <c r="AM249"/>
  <c r="AL249"/>
  <c r="AK249"/>
  <c r="AJ249"/>
  <c r="AI249"/>
  <c r="AH249"/>
  <c r="AG249"/>
  <c r="AM248"/>
  <c r="AL248"/>
  <c r="AK248"/>
  <c r="AJ248"/>
  <c r="AI248"/>
  <c r="AH248"/>
  <c r="AG248"/>
  <c r="AM247"/>
  <c r="AL247"/>
  <c r="AK247"/>
  <c r="AJ247"/>
  <c r="AI247"/>
  <c r="AH247"/>
  <c r="AG247"/>
  <c r="AM246"/>
  <c r="AL246"/>
  <c r="AK246"/>
  <c r="AJ246"/>
  <c r="AI246"/>
  <c r="AH246"/>
  <c r="AG246"/>
  <c r="AM245"/>
  <c r="AL245"/>
  <c r="AK245"/>
  <c r="AJ245"/>
  <c r="AI245"/>
  <c r="AH245"/>
  <c r="AG245"/>
  <c r="AM244"/>
  <c r="AL244"/>
  <c r="AK244"/>
  <c r="AJ244"/>
  <c r="AI244"/>
  <c r="AH244"/>
  <c r="AG244"/>
  <c r="AM243"/>
  <c r="AL243"/>
  <c r="AK243"/>
  <c r="AJ243"/>
  <c r="AI243"/>
  <c r="AH243"/>
  <c r="AG243"/>
  <c r="AM242"/>
  <c r="AL242"/>
  <c r="AK242"/>
  <c r="AJ242"/>
  <c r="AI242"/>
  <c r="AH242"/>
  <c r="AG242"/>
  <c r="AM241"/>
  <c r="AL241"/>
  <c r="AK241"/>
  <c r="AJ241"/>
  <c r="AI241"/>
  <c r="AH241"/>
  <c r="AG241"/>
  <c r="AM240"/>
  <c r="AL240"/>
  <c r="AK240"/>
  <c r="AJ240"/>
  <c r="AI240"/>
  <c r="AH240"/>
  <c r="AG240"/>
  <c r="AM239"/>
  <c r="AL239"/>
  <c r="AK239"/>
  <c r="AJ239"/>
  <c r="AI239"/>
  <c r="AH239"/>
  <c r="AG239"/>
  <c r="AM238"/>
  <c r="AL238"/>
  <c r="AK238"/>
  <c r="AJ238"/>
  <c r="AI238"/>
  <c r="AH238"/>
  <c r="AG238"/>
  <c r="AM236"/>
  <c r="AL236"/>
  <c r="AK236"/>
  <c r="AJ236"/>
  <c r="AI236"/>
  <c r="AH236"/>
  <c r="AG236"/>
  <c r="AM235"/>
  <c r="AL235"/>
  <c r="AK235"/>
  <c r="AJ235"/>
  <c r="AI235"/>
  <c r="AH235"/>
  <c r="AG235"/>
  <c r="AM234"/>
  <c r="AL234"/>
  <c r="AK234"/>
  <c r="AJ234"/>
  <c r="AI234"/>
  <c r="AH234"/>
  <c r="AG234"/>
  <c r="AM233"/>
  <c r="AL233"/>
  <c r="AK233"/>
  <c r="AJ233"/>
  <c r="AI233"/>
  <c r="AH233"/>
  <c r="AG233"/>
  <c r="AM232"/>
  <c r="AL232"/>
  <c r="AK232"/>
  <c r="AJ232"/>
  <c r="AI232"/>
  <c r="AH232"/>
  <c r="AG232"/>
  <c r="AM231"/>
  <c r="AL231"/>
  <c r="AK231"/>
  <c r="AJ231"/>
  <c r="AI231"/>
  <c r="AH231"/>
  <c r="AG231"/>
  <c r="AM230"/>
  <c r="AL230"/>
  <c r="AK230"/>
  <c r="AJ230"/>
  <c r="AI230"/>
  <c r="AH230"/>
  <c r="AG230"/>
  <c r="AM229"/>
  <c r="AL229"/>
  <c r="AK229"/>
  <c r="AJ229"/>
  <c r="AI229"/>
  <c r="AH229"/>
  <c r="AG229"/>
  <c r="AM228"/>
  <c r="AL228"/>
  <c r="AK228"/>
  <c r="AJ228"/>
  <c r="AI228"/>
  <c r="AH228"/>
  <c r="AG228"/>
  <c r="AM227"/>
  <c r="AL227"/>
  <c r="AK227"/>
  <c r="AJ227"/>
  <c r="AI227"/>
  <c r="AH227"/>
  <c r="AG227"/>
  <c r="AM226"/>
  <c r="AL226"/>
  <c r="AK226"/>
  <c r="AJ226"/>
  <c r="AI226"/>
  <c r="AH226"/>
  <c r="AG226"/>
  <c r="AM225"/>
  <c r="AL225"/>
  <c r="AK225"/>
  <c r="AJ225"/>
  <c r="AI225"/>
  <c r="AH225"/>
  <c r="AG225"/>
  <c r="AM224"/>
  <c r="AL224"/>
  <c r="AK224"/>
  <c r="AJ224"/>
  <c r="AI224"/>
  <c r="AH224"/>
  <c r="AG224"/>
  <c r="AM223"/>
  <c r="AL223"/>
  <c r="AK223"/>
  <c r="AJ223"/>
  <c r="AI223"/>
  <c r="AH223"/>
  <c r="AG223"/>
  <c r="AM222"/>
  <c r="AL222"/>
  <c r="AK222"/>
  <c r="AJ222"/>
  <c r="AI222"/>
  <c r="AH222"/>
  <c r="AG222"/>
  <c r="AM221"/>
  <c r="AL221"/>
  <c r="AK221"/>
  <c r="AJ221"/>
  <c r="AI221"/>
  <c r="AH221"/>
  <c r="AG221"/>
  <c r="AM220"/>
  <c r="AL220"/>
  <c r="AK220"/>
  <c r="AJ220"/>
  <c r="AI220"/>
  <c r="AH220"/>
  <c r="AG220"/>
  <c r="AM219"/>
  <c r="AL219"/>
  <c r="AK219"/>
  <c r="AJ219"/>
  <c r="AI219"/>
  <c r="AH219"/>
  <c r="AG219"/>
  <c r="AM218"/>
  <c r="AL218"/>
  <c r="AK218"/>
  <c r="AJ218"/>
  <c r="AI218"/>
  <c r="AH218"/>
  <c r="AG218"/>
  <c r="AM217"/>
  <c r="AL217"/>
  <c r="AK217"/>
  <c r="AJ217"/>
  <c r="AI217"/>
  <c r="AH217"/>
  <c r="AG217"/>
  <c r="AM216"/>
  <c r="AL216"/>
  <c r="AK216"/>
  <c r="AJ216"/>
  <c r="AI216"/>
  <c r="AH216"/>
  <c r="AG216"/>
  <c r="AM215"/>
  <c r="AL215"/>
  <c r="AK215"/>
  <c r="AJ215"/>
  <c r="AI215"/>
  <c r="AH215"/>
  <c r="AG215"/>
  <c r="AM214"/>
  <c r="AL214"/>
  <c r="AK214"/>
  <c r="AJ214"/>
  <c r="AI214"/>
  <c r="AH214"/>
  <c r="AG214"/>
  <c r="AM213"/>
  <c r="AL213"/>
  <c r="AK213"/>
  <c r="AJ213"/>
  <c r="AI213"/>
  <c r="AH213"/>
  <c r="AG213"/>
  <c r="AM212"/>
  <c r="AL212"/>
  <c r="AK212"/>
  <c r="AJ212"/>
  <c r="AI212"/>
  <c r="AH212"/>
  <c r="AG212"/>
  <c r="AM211"/>
  <c r="AL211"/>
  <c r="AK211"/>
  <c r="AJ211"/>
  <c r="AI211"/>
  <c r="AH211"/>
  <c r="AG211"/>
  <c r="AM210"/>
  <c r="AL210"/>
  <c r="AK210"/>
  <c r="AJ210"/>
  <c r="AI210"/>
  <c r="AH210"/>
  <c r="AG210"/>
  <c r="AM209"/>
  <c r="AL209"/>
  <c r="AK209"/>
  <c r="AJ209"/>
  <c r="AI209"/>
  <c r="AH209"/>
  <c r="AG209"/>
  <c r="AM208"/>
  <c r="AL208"/>
  <c r="AK208"/>
  <c r="AJ208"/>
  <c r="AI208"/>
  <c r="AH208"/>
  <c r="AG208"/>
  <c r="AM207"/>
  <c r="AL207"/>
  <c r="AK207"/>
  <c r="AJ207"/>
  <c r="AI207"/>
  <c r="AH207"/>
  <c r="AG207"/>
  <c r="AM206"/>
  <c r="AL206"/>
  <c r="AK206"/>
  <c r="AJ206"/>
  <c r="AI206"/>
  <c r="AH206"/>
  <c r="AG206"/>
  <c r="AM205"/>
  <c r="AL205"/>
  <c r="AK205"/>
  <c r="AJ205"/>
  <c r="AI205"/>
  <c r="AH205"/>
  <c r="AG205"/>
  <c r="AM204"/>
  <c r="AL204"/>
  <c r="AK204"/>
  <c r="AJ204"/>
  <c r="AI204"/>
  <c r="AH204"/>
  <c r="AG204"/>
  <c r="AM203"/>
  <c r="AL203"/>
  <c r="AK203"/>
  <c r="AJ203"/>
  <c r="AI203"/>
  <c r="AH203"/>
  <c r="AG203"/>
  <c r="AM202"/>
  <c r="AL202"/>
  <c r="AK202"/>
  <c r="AJ202"/>
  <c r="AI202"/>
  <c r="AH202"/>
  <c r="AG202"/>
  <c r="AM201"/>
  <c r="AL201"/>
  <c r="AK201"/>
  <c r="AJ201"/>
  <c r="AI201"/>
  <c r="AH201"/>
  <c r="AG201"/>
  <c r="AM200"/>
  <c r="AL200"/>
  <c r="AK200"/>
  <c r="AJ200"/>
  <c r="AI200"/>
  <c r="AH200"/>
  <c r="AG200"/>
  <c r="AM199"/>
  <c r="AL199"/>
  <c r="AK199"/>
  <c r="AJ199"/>
  <c r="AI199"/>
  <c r="AH199"/>
  <c r="AG199"/>
  <c r="AM198"/>
  <c r="AL198"/>
  <c r="AK198"/>
  <c r="AJ198"/>
  <c r="AI198"/>
  <c r="AH198"/>
  <c r="AG198"/>
  <c r="AM197"/>
  <c r="AL197"/>
  <c r="AK197"/>
  <c r="AJ197"/>
  <c r="AI197"/>
  <c r="AH197"/>
  <c r="AG197"/>
  <c r="AM196"/>
  <c r="AL196"/>
  <c r="AK196"/>
  <c r="AJ196"/>
  <c r="AI196"/>
  <c r="AH196"/>
  <c r="AG196"/>
  <c r="AM195"/>
  <c r="AL195"/>
  <c r="AK195"/>
  <c r="AJ195"/>
  <c r="AI195"/>
  <c r="AH195"/>
  <c r="AG195"/>
  <c r="AM194"/>
  <c r="AL194"/>
  <c r="AK194"/>
  <c r="AJ194"/>
  <c r="AI194"/>
  <c r="AH194"/>
  <c r="AG194"/>
  <c r="AM193"/>
  <c r="AL193"/>
  <c r="AK193"/>
  <c r="AJ193"/>
  <c r="AI193"/>
  <c r="AH193"/>
  <c r="AG193"/>
  <c r="AM192"/>
  <c r="AL192"/>
  <c r="AK192"/>
  <c r="AJ192"/>
  <c r="AI192"/>
  <c r="AH192"/>
  <c r="AG192"/>
  <c r="AM191"/>
  <c r="AL191"/>
  <c r="AK191"/>
  <c r="AJ191"/>
  <c r="AI191"/>
  <c r="AH191"/>
  <c r="AG191"/>
  <c r="AM190"/>
  <c r="AL190"/>
  <c r="AK190"/>
  <c r="AJ190"/>
  <c r="AI190"/>
  <c r="AH190"/>
  <c r="AG190"/>
  <c r="AM189"/>
  <c r="AL189"/>
  <c r="AK189"/>
  <c r="AJ189"/>
  <c r="AI189"/>
  <c r="AH189"/>
  <c r="AG189"/>
  <c r="AM188"/>
  <c r="AL188"/>
  <c r="AK188"/>
  <c r="AJ188"/>
  <c r="AI188"/>
  <c r="AH188"/>
  <c r="AG188"/>
  <c r="AM187"/>
  <c r="AL187"/>
  <c r="AK187"/>
  <c r="AJ187"/>
  <c r="AI187"/>
  <c r="AH187"/>
  <c r="AG187"/>
  <c r="AM186"/>
  <c r="AL186"/>
  <c r="AK186"/>
  <c r="AJ186"/>
  <c r="AI186"/>
  <c r="AH186"/>
  <c r="AG186"/>
  <c r="AM185"/>
  <c r="AL185"/>
  <c r="AK185"/>
  <c r="AJ185"/>
  <c r="AI185"/>
  <c r="AH185"/>
  <c r="AG185"/>
  <c r="AM184"/>
  <c r="AL184"/>
  <c r="AK184"/>
  <c r="AJ184"/>
  <c r="AI184"/>
  <c r="AH184"/>
  <c r="AG184"/>
  <c r="AM183"/>
  <c r="AL183"/>
  <c r="AK183"/>
  <c r="AJ183"/>
  <c r="AI183"/>
  <c r="AH183"/>
  <c r="AG183"/>
  <c r="AM182"/>
  <c r="AL182"/>
  <c r="AK182"/>
  <c r="AJ182"/>
  <c r="AI182"/>
  <c r="AH182"/>
  <c r="AG182"/>
  <c r="AM181"/>
  <c r="AL181"/>
  <c r="AK181"/>
  <c r="AJ181"/>
  <c r="AI181"/>
  <c r="AH181"/>
  <c r="AG181"/>
  <c r="AM180"/>
  <c r="AL180"/>
  <c r="AK180"/>
  <c r="AJ180"/>
  <c r="AI180"/>
  <c r="AH180"/>
  <c r="AG180"/>
  <c r="AM179"/>
  <c r="AL179"/>
  <c r="AK179"/>
  <c r="AJ179"/>
  <c r="AI179"/>
  <c r="AH179"/>
  <c r="AG179"/>
  <c r="AM178"/>
  <c r="AL178"/>
  <c r="AK178"/>
  <c r="AJ178"/>
  <c r="AI178"/>
  <c r="AH178"/>
  <c r="AG178"/>
  <c r="AM177"/>
  <c r="AL177"/>
  <c r="AK177"/>
  <c r="AJ177"/>
  <c r="AI177"/>
  <c r="AH177"/>
  <c r="AG177"/>
  <c r="AM176"/>
  <c r="AL176"/>
  <c r="AK176"/>
  <c r="AJ176"/>
  <c r="AI176"/>
  <c r="AH176"/>
  <c r="AG176"/>
  <c r="AM175"/>
  <c r="AL175"/>
  <c r="AK175"/>
  <c r="AJ175"/>
  <c r="AI175"/>
  <c r="AH175"/>
  <c r="AG175"/>
  <c r="AM174"/>
  <c r="AL174"/>
  <c r="AK174"/>
  <c r="AJ174"/>
  <c r="AI174"/>
  <c r="AH174"/>
  <c r="AG174"/>
  <c r="AM173"/>
  <c r="AL173"/>
  <c r="AK173"/>
  <c r="AJ173"/>
  <c r="AI173"/>
  <c r="AH173"/>
  <c r="AG173"/>
  <c r="AM172"/>
  <c r="AL172"/>
  <c r="AK172"/>
  <c r="AJ172"/>
  <c r="AI172"/>
  <c r="AH172"/>
  <c r="AG172"/>
  <c r="AM171"/>
  <c r="AL171"/>
  <c r="AK171"/>
  <c r="AJ171"/>
  <c r="AI171"/>
  <c r="AH171"/>
  <c r="AG171"/>
  <c r="AM170"/>
  <c r="AL170"/>
  <c r="AK170"/>
  <c r="AJ170"/>
  <c r="AI170"/>
  <c r="AH170"/>
  <c r="AG170"/>
  <c r="AM169"/>
  <c r="AL169"/>
  <c r="AK169"/>
  <c r="AJ169"/>
  <c r="AI169"/>
  <c r="AH169"/>
  <c r="AG169"/>
  <c r="AM168"/>
  <c r="AL168"/>
  <c r="AK168"/>
  <c r="AJ168"/>
  <c r="AI168"/>
  <c r="AH168"/>
  <c r="AG168"/>
  <c r="AM167"/>
  <c r="AL167"/>
  <c r="AK167"/>
  <c r="AJ167"/>
  <c r="AI167"/>
  <c r="AH167"/>
  <c r="AG167"/>
  <c r="AM166"/>
  <c r="AL166"/>
  <c r="AK166"/>
  <c r="AJ166"/>
  <c r="AI166"/>
  <c r="AH166"/>
  <c r="AG166"/>
  <c r="AM165"/>
  <c r="AL165"/>
  <c r="AK165"/>
  <c r="AJ165"/>
  <c r="AI165"/>
  <c r="AH165"/>
  <c r="AG165"/>
  <c r="AM164"/>
  <c r="AL164"/>
  <c r="AK164"/>
  <c r="AJ164"/>
  <c r="AI164"/>
  <c r="AH164"/>
  <c r="AG164"/>
  <c r="AM163"/>
  <c r="AL163"/>
  <c r="AK163"/>
  <c r="AJ163"/>
  <c r="AI163"/>
  <c r="AH163"/>
  <c r="AG163"/>
  <c r="AM162"/>
  <c r="AL162"/>
  <c r="AK162"/>
  <c r="AJ162"/>
  <c r="AI162"/>
  <c r="AH162"/>
  <c r="AG162"/>
  <c r="AM161"/>
  <c r="AL161"/>
  <c r="AK161"/>
  <c r="AJ161"/>
  <c r="AI161"/>
  <c r="AH161"/>
  <c r="AG161"/>
  <c r="AM160"/>
  <c r="AL160"/>
  <c r="AK160"/>
  <c r="AJ160"/>
  <c r="AI160"/>
  <c r="AH160"/>
  <c r="AG160"/>
  <c r="AM159"/>
  <c r="AL159"/>
  <c r="AK159"/>
  <c r="AJ159"/>
  <c r="AI159"/>
  <c r="AH159"/>
  <c r="AG159"/>
  <c r="AM158"/>
  <c r="AL158"/>
  <c r="AK158"/>
  <c r="AJ158"/>
  <c r="AI158"/>
  <c r="AH158"/>
  <c r="AG158"/>
  <c r="AM157"/>
  <c r="AL157"/>
  <c r="AK157"/>
  <c r="AJ157"/>
  <c r="AI157"/>
  <c r="AH157"/>
  <c r="AG157"/>
  <c r="AM156"/>
  <c r="AL156"/>
  <c r="AK156"/>
  <c r="AJ156"/>
  <c r="AI156"/>
  <c r="AH156"/>
  <c r="AG156"/>
  <c r="AM155"/>
  <c r="AL155"/>
  <c r="AK155"/>
  <c r="AJ155"/>
  <c r="AI155"/>
  <c r="AH155"/>
  <c r="AG155"/>
  <c r="AM154"/>
  <c r="AL154"/>
  <c r="AK154"/>
  <c r="AJ154"/>
  <c r="AI154"/>
  <c r="AH154"/>
  <c r="AG154"/>
  <c r="AM153"/>
  <c r="AL153"/>
  <c r="AK153"/>
  <c r="AJ153"/>
  <c r="AI153"/>
  <c r="AH153"/>
  <c r="AG153"/>
  <c r="AM152"/>
  <c r="AL152"/>
  <c r="AK152"/>
  <c r="AJ152"/>
  <c r="AI152"/>
  <c r="AH152"/>
  <c r="AG152"/>
  <c r="AM151"/>
  <c r="AL151"/>
  <c r="AK151"/>
  <c r="AJ151"/>
  <c r="AI151"/>
  <c r="AH151"/>
  <c r="AG151"/>
  <c r="AM150"/>
  <c r="AL150"/>
  <c r="AK150"/>
  <c r="AJ150"/>
  <c r="AI150"/>
  <c r="AH150"/>
  <c r="AG150"/>
  <c r="AM149"/>
  <c r="AL149"/>
  <c r="AK149"/>
  <c r="AJ149"/>
  <c r="AI149"/>
  <c r="AH149"/>
  <c r="AG149"/>
  <c r="AM148"/>
  <c r="AL148"/>
  <c r="AK148"/>
  <c r="AJ148"/>
  <c r="AI148"/>
  <c r="AH148"/>
  <c r="AG148"/>
  <c r="AM147"/>
  <c r="AL147"/>
  <c r="AK147"/>
  <c r="AJ147"/>
  <c r="AI147"/>
  <c r="AH147"/>
  <c r="AG147"/>
  <c r="AM146"/>
  <c r="AL146"/>
  <c r="AK146"/>
  <c r="AJ146"/>
  <c r="AI146"/>
  <c r="AH146"/>
  <c r="AG146"/>
  <c r="AM145"/>
  <c r="AL145"/>
  <c r="AK145"/>
  <c r="AJ145"/>
  <c r="AI145"/>
  <c r="AH145"/>
  <c r="AG145"/>
  <c r="AM144"/>
  <c r="AL144"/>
  <c r="AK144"/>
  <c r="AJ144"/>
  <c r="AI144"/>
  <c r="AH144"/>
  <c r="AG144"/>
  <c r="AM143"/>
  <c r="AL143"/>
  <c r="AK143"/>
  <c r="AJ143"/>
  <c r="AI143"/>
  <c r="AH143"/>
  <c r="AG143"/>
  <c r="AM142"/>
  <c r="AL142"/>
  <c r="AK142"/>
  <c r="AJ142"/>
  <c r="AI142"/>
  <c r="AH142"/>
  <c r="AG142"/>
  <c r="AM141"/>
  <c r="AL141"/>
  <c r="AK141"/>
  <c r="AJ141"/>
  <c r="AI141"/>
  <c r="AH141"/>
  <c r="AG141"/>
  <c r="AM140"/>
  <c r="AL140"/>
  <c r="AK140"/>
  <c r="AJ140"/>
  <c r="AI140"/>
  <c r="AH140"/>
  <c r="AG140"/>
  <c r="AM139"/>
  <c r="AL139"/>
  <c r="AK139"/>
  <c r="AJ139"/>
  <c r="AI139"/>
  <c r="AH139"/>
  <c r="AG139"/>
  <c r="AM138"/>
  <c r="AL138"/>
  <c r="AK138"/>
  <c r="AJ138"/>
  <c r="AI138"/>
  <c r="AH138"/>
  <c r="AG138"/>
  <c r="AM137"/>
  <c r="AL137"/>
  <c r="AK137"/>
  <c r="AJ137"/>
  <c r="AI137"/>
  <c r="AH137"/>
  <c r="AG137"/>
  <c r="AM136"/>
  <c r="AL136"/>
  <c r="AK136"/>
  <c r="AJ136"/>
  <c r="AI136"/>
  <c r="AH136"/>
  <c r="AG136"/>
  <c r="AM135"/>
  <c r="AL135"/>
  <c r="AK135"/>
  <c r="AJ135"/>
  <c r="AI135"/>
  <c r="AH135"/>
  <c r="AG135"/>
  <c r="AM134"/>
  <c r="AL134"/>
  <c r="AK134"/>
  <c r="AJ134"/>
  <c r="AI134"/>
  <c r="AH134"/>
  <c r="AG134"/>
  <c r="AM133"/>
  <c r="AL133"/>
  <c r="AK133"/>
  <c r="AJ133"/>
  <c r="AI133"/>
  <c r="AH133"/>
  <c r="AG133"/>
  <c r="AM132"/>
  <c r="AL132"/>
  <c r="AK132"/>
  <c r="AJ132"/>
  <c r="AI132"/>
  <c r="AH132"/>
  <c r="AG132"/>
  <c r="AM131"/>
  <c r="AL131"/>
  <c r="AK131"/>
  <c r="AJ131"/>
  <c r="AI131"/>
  <c r="AH131"/>
  <c r="AG131"/>
  <c r="AM130"/>
  <c r="AL130"/>
  <c r="AK130"/>
  <c r="AJ130"/>
  <c r="AI130"/>
  <c r="AH130"/>
  <c r="AG130"/>
  <c r="AM129"/>
  <c r="AL129"/>
  <c r="AK129"/>
  <c r="AJ129"/>
  <c r="AI129"/>
  <c r="AH129"/>
  <c r="AG129"/>
  <c r="AM128"/>
  <c r="AL128"/>
  <c r="AK128"/>
  <c r="AJ128"/>
  <c r="AI128"/>
  <c r="AH128"/>
  <c r="AG128"/>
  <c r="AM127"/>
  <c r="AL127"/>
  <c r="AK127"/>
  <c r="AJ127"/>
  <c r="AI127"/>
  <c r="AH127"/>
  <c r="AG127"/>
  <c r="AM126"/>
  <c r="AL126"/>
  <c r="AK126"/>
  <c r="AJ126"/>
  <c r="AI126"/>
  <c r="AH126"/>
  <c r="AG126"/>
  <c r="AM125"/>
  <c r="AL125"/>
  <c r="AK125"/>
  <c r="AJ125"/>
  <c r="AI125"/>
  <c r="AH125"/>
  <c r="AG125"/>
  <c r="AM124"/>
  <c r="AL124"/>
  <c r="AK124"/>
  <c r="AJ124"/>
  <c r="AI124"/>
  <c r="AH124"/>
  <c r="AG124"/>
  <c r="AM123"/>
  <c r="AL123"/>
  <c r="AK123"/>
  <c r="AJ123"/>
  <c r="AI123"/>
  <c r="AH123"/>
  <c r="AG123"/>
  <c r="AM121"/>
  <c r="AL121"/>
  <c r="AK121"/>
  <c r="AJ121"/>
  <c r="AI121"/>
  <c r="AH121"/>
  <c r="AG121"/>
  <c r="AM120"/>
  <c r="AL120"/>
  <c r="AK120"/>
  <c r="AJ120"/>
  <c r="AI120"/>
  <c r="AH120"/>
  <c r="AG120"/>
  <c r="AM119"/>
  <c r="AL119"/>
  <c r="AK119"/>
  <c r="AJ119"/>
  <c r="AI119"/>
  <c r="AH119"/>
  <c r="AG119"/>
  <c r="AM118"/>
  <c r="AL118"/>
  <c r="AK118"/>
  <c r="AJ118"/>
  <c r="AI118"/>
  <c r="AH118"/>
  <c r="AG118"/>
  <c r="AM117"/>
  <c r="AL117"/>
  <c r="AK117"/>
  <c r="AJ117"/>
  <c r="AI117"/>
  <c r="AH117"/>
  <c r="AG117"/>
  <c r="AM116"/>
  <c r="AL116"/>
  <c r="AK116"/>
  <c r="AJ116"/>
  <c r="AI116"/>
  <c r="AH116"/>
  <c r="AG116"/>
  <c r="AM115"/>
  <c r="AL115"/>
  <c r="AK115"/>
  <c r="AJ115"/>
  <c r="AI115"/>
  <c r="AH115"/>
  <c r="AG115"/>
  <c r="AM114"/>
  <c r="AL114"/>
  <c r="AK114"/>
  <c r="AJ114"/>
  <c r="AI114"/>
  <c r="AH114"/>
  <c r="AG114"/>
  <c r="AM113"/>
  <c r="AL113"/>
  <c r="AK113"/>
  <c r="AJ113"/>
  <c r="AI113"/>
  <c r="AH113"/>
  <c r="AG113"/>
  <c r="AM112"/>
  <c r="AL112"/>
  <c r="AK112"/>
  <c r="AJ112"/>
  <c r="AI112"/>
  <c r="AH112"/>
  <c r="AG112"/>
  <c r="AM111"/>
  <c r="AL111"/>
  <c r="AK111"/>
  <c r="AJ111"/>
  <c r="AI111"/>
  <c r="AH111"/>
  <c r="AG111"/>
  <c r="AM110"/>
  <c r="AL110"/>
  <c r="AK110"/>
  <c r="AJ110"/>
  <c r="AI110"/>
  <c r="AH110"/>
  <c r="AG110"/>
  <c r="AM109"/>
  <c r="AL109"/>
  <c r="AK109"/>
  <c r="AJ109"/>
  <c r="AI109"/>
  <c r="AH109"/>
  <c r="AG109"/>
  <c r="AM108"/>
  <c r="AL108"/>
  <c r="AK108"/>
  <c r="AJ108"/>
  <c r="AI108"/>
  <c r="AH108"/>
  <c r="AG108"/>
  <c r="AM107"/>
  <c r="AL107"/>
  <c r="AK107"/>
  <c r="AJ107"/>
  <c r="AI107"/>
  <c r="AH107"/>
  <c r="AG107"/>
  <c r="AM106"/>
  <c r="AL106"/>
  <c r="AK106"/>
  <c r="AJ106"/>
  <c r="AI106"/>
  <c r="AH106"/>
  <c r="AG106"/>
  <c r="AM105"/>
  <c r="AL105"/>
  <c r="AK105"/>
  <c r="AJ105"/>
  <c r="AI105"/>
  <c r="AH105"/>
  <c r="AG105"/>
  <c r="AM104"/>
  <c r="AL104"/>
  <c r="AK104"/>
  <c r="AJ104"/>
  <c r="AI104"/>
  <c r="AH104"/>
  <c r="AG104"/>
  <c r="AM103"/>
  <c r="AL103"/>
  <c r="AK103"/>
  <c r="AJ103"/>
  <c r="AI103"/>
  <c r="AH103"/>
  <c r="AG103"/>
  <c r="AM102"/>
  <c r="AL102"/>
  <c r="AK102"/>
  <c r="AJ102"/>
  <c r="AI102"/>
  <c r="AH102"/>
  <c r="AG102"/>
  <c r="AM101"/>
  <c r="AL101"/>
  <c r="AK101"/>
  <c r="AJ101"/>
  <c r="AI101"/>
  <c r="AH101"/>
  <c r="AG101"/>
  <c r="AM100"/>
  <c r="AL100"/>
  <c r="AK100"/>
  <c r="AJ100"/>
  <c r="AI100"/>
  <c r="AH100"/>
  <c r="AG100"/>
  <c r="AM99"/>
  <c r="AL99"/>
  <c r="AK99"/>
  <c r="AJ99"/>
  <c r="AI99"/>
  <c r="AH99"/>
  <c r="AG99"/>
  <c r="AM98"/>
  <c r="AL98"/>
  <c r="AK98"/>
  <c r="AJ98"/>
  <c r="AI98"/>
  <c r="AH98"/>
  <c r="AG98"/>
  <c r="AM97"/>
  <c r="AL97"/>
  <c r="AK97"/>
  <c r="AJ97"/>
  <c r="AI97"/>
  <c r="AH97"/>
  <c r="AG97"/>
  <c r="AM96"/>
  <c r="AL96"/>
  <c r="AK96"/>
  <c r="AJ96"/>
  <c r="AI96"/>
  <c r="AH96"/>
  <c r="AG96"/>
  <c r="AM95"/>
  <c r="AL95"/>
  <c r="AK95"/>
  <c r="AJ95"/>
  <c r="AI95"/>
  <c r="AH95"/>
  <c r="AG95"/>
  <c r="AM94"/>
  <c r="AL94"/>
  <c r="AK94"/>
  <c r="AJ94"/>
  <c r="AI94"/>
  <c r="AH94"/>
  <c r="AG94"/>
  <c r="AM93"/>
  <c r="AL93"/>
  <c r="AK93"/>
  <c r="AJ93"/>
  <c r="AI93"/>
  <c r="AH93"/>
  <c r="AG93"/>
  <c r="AM92"/>
  <c r="AL92"/>
  <c r="AK92"/>
  <c r="AJ92"/>
  <c r="AI92"/>
  <c r="AH92"/>
  <c r="AG92"/>
  <c r="AM91"/>
  <c r="AL91"/>
  <c r="AK91"/>
  <c r="AJ91"/>
  <c r="AI91"/>
  <c r="AH91"/>
  <c r="AG91"/>
  <c r="AM90"/>
  <c r="AL90"/>
  <c r="AK90"/>
  <c r="AJ90"/>
  <c r="AI90"/>
  <c r="AH90"/>
  <c r="AG90"/>
  <c r="AM89"/>
  <c r="AL89"/>
  <c r="AK89"/>
  <c r="AJ89"/>
  <c r="AI89"/>
  <c r="AH89"/>
  <c r="AG89"/>
  <c r="AM88"/>
  <c r="AL88"/>
  <c r="AK88"/>
  <c r="AJ88"/>
  <c r="AI88"/>
  <c r="AH88"/>
  <c r="AG88"/>
  <c r="AM87"/>
  <c r="AL87"/>
  <c r="AK87"/>
  <c r="AJ87"/>
  <c r="AI87"/>
  <c r="AH87"/>
  <c r="AG87"/>
  <c r="AM86"/>
  <c r="AL86"/>
  <c r="AK86"/>
  <c r="AJ86"/>
  <c r="AI86"/>
  <c r="AH86"/>
  <c r="AG86"/>
  <c r="AM85"/>
  <c r="AL85"/>
  <c r="AK85"/>
  <c r="AJ85"/>
  <c r="AI85"/>
  <c r="AH85"/>
  <c r="AG85"/>
  <c r="AM84"/>
  <c r="AL84"/>
  <c r="AK84"/>
  <c r="AJ84"/>
  <c r="AI84"/>
  <c r="AH84"/>
  <c r="AG84"/>
  <c r="AM83"/>
  <c r="AL83"/>
  <c r="AK83"/>
  <c r="AJ83"/>
  <c r="AI83"/>
  <c r="AH83"/>
  <c r="AG83"/>
  <c r="AM82"/>
  <c r="AL82"/>
  <c r="AK82"/>
  <c r="AJ82"/>
  <c r="AI82"/>
  <c r="AH82"/>
  <c r="AG82"/>
  <c r="AM81"/>
  <c r="AL81"/>
  <c r="AK81"/>
  <c r="AJ81"/>
  <c r="AI81"/>
  <c r="AH81"/>
  <c r="AG81"/>
  <c r="AM80"/>
  <c r="AL80"/>
  <c r="AK80"/>
  <c r="AJ80"/>
  <c r="AI80"/>
  <c r="AH80"/>
  <c r="AG80"/>
  <c r="AM79"/>
  <c r="AL79"/>
  <c r="AK79"/>
  <c r="AJ79"/>
  <c r="AI79"/>
  <c r="AH79"/>
  <c r="AG79"/>
  <c r="AM78"/>
  <c r="AL78"/>
  <c r="AK78"/>
  <c r="AJ78"/>
  <c r="AI78"/>
  <c r="AH78"/>
  <c r="AG78"/>
  <c r="AM77"/>
  <c r="AL77"/>
  <c r="AK77"/>
  <c r="AJ77"/>
  <c r="AI77"/>
  <c r="AH77"/>
  <c r="AG77"/>
  <c r="AM76"/>
  <c r="AL76"/>
  <c r="AK76"/>
  <c r="AJ76"/>
  <c r="AI76"/>
  <c r="AH76"/>
  <c r="AG76"/>
  <c r="AM75"/>
  <c r="AL75"/>
  <c r="AK75"/>
  <c r="AJ75"/>
  <c r="AI75"/>
  <c r="AH75"/>
  <c r="AG75"/>
  <c r="AM74"/>
  <c r="AL74"/>
  <c r="AK74"/>
  <c r="AJ74"/>
  <c r="AI74"/>
  <c r="AH74"/>
  <c r="AG74"/>
  <c r="AM73"/>
  <c r="AL73"/>
  <c r="AK73"/>
  <c r="AJ73"/>
  <c r="AI73"/>
  <c r="AH73"/>
  <c r="AG73"/>
  <c r="AM72"/>
  <c r="AL72"/>
  <c r="AK72"/>
  <c r="AJ72"/>
  <c r="AI72"/>
  <c r="AH72"/>
  <c r="AG72"/>
  <c r="AM71"/>
  <c r="AL71"/>
  <c r="AK71"/>
  <c r="AJ71"/>
  <c r="AI71"/>
  <c r="AH71"/>
  <c r="AG71"/>
  <c r="AM70"/>
  <c r="AL70"/>
  <c r="AK70"/>
  <c r="AJ70"/>
  <c r="AI70"/>
  <c r="AH70"/>
  <c r="AG70"/>
  <c r="AM69"/>
  <c r="AL69"/>
  <c r="AK69"/>
  <c r="AJ69"/>
  <c r="AI69"/>
  <c r="AH69"/>
  <c r="AG69"/>
  <c r="AM68"/>
  <c r="AL68"/>
  <c r="AK68"/>
  <c r="AJ68"/>
  <c r="AI68"/>
  <c r="AH68"/>
  <c r="AG68"/>
  <c r="AM67"/>
  <c r="AL67"/>
  <c r="AK67"/>
  <c r="AJ67"/>
  <c r="AI67"/>
  <c r="AH67"/>
  <c r="AG67"/>
  <c r="AM66"/>
  <c r="AL66"/>
  <c r="AK66"/>
  <c r="AJ66"/>
  <c r="AI66"/>
  <c r="AH66"/>
  <c r="AG66"/>
  <c r="AM65"/>
  <c r="AL65"/>
  <c r="AK65"/>
  <c r="AJ65"/>
  <c r="AI65"/>
  <c r="AH65"/>
  <c r="AG65"/>
  <c r="AM64"/>
  <c r="AL64"/>
  <c r="AK64"/>
  <c r="AJ64"/>
  <c r="AI64"/>
  <c r="AH64"/>
  <c r="AG64"/>
  <c r="AM63"/>
  <c r="AL63"/>
  <c r="AK63"/>
  <c r="AJ63"/>
  <c r="AI63"/>
  <c r="AH63"/>
  <c r="AG63"/>
  <c r="AM62"/>
  <c r="AL62"/>
  <c r="AK62"/>
  <c r="AJ62"/>
  <c r="AI62"/>
  <c r="AH62"/>
  <c r="AG62"/>
  <c r="AM61"/>
  <c r="AL61"/>
  <c r="AK61"/>
  <c r="AJ61"/>
  <c r="AI61"/>
  <c r="AH61"/>
  <c r="AG61"/>
  <c r="AM60"/>
  <c r="AL60"/>
  <c r="AK60"/>
  <c r="AJ60"/>
  <c r="AI60"/>
  <c r="AH60"/>
  <c r="AG60"/>
  <c r="AM59"/>
  <c r="AL59"/>
  <c r="AK59"/>
  <c r="AJ59"/>
  <c r="AI59"/>
  <c r="AH59"/>
  <c r="AG59"/>
  <c r="AM58"/>
  <c r="AL58"/>
  <c r="AK58"/>
  <c r="AJ58"/>
  <c r="AI58"/>
  <c r="AH58"/>
  <c r="AG58"/>
  <c r="AM57"/>
  <c r="AL57"/>
  <c r="AK57"/>
  <c r="AJ57"/>
  <c r="AI57"/>
  <c r="AH57"/>
  <c r="AG57"/>
  <c r="AM56"/>
  <c r="AL56"/>
  <c r="AK56"/>
  <c r="AJ56"/>
  <c r="AI56"/>
  <c r="AH56"/>
  <c r="AG56"/>
  <c r="AM55"/>
  <c r="AL55"/>
  <c r="AK55"/>
  <c r="AJ55"/>
  <c r="AI55"/>
  <c r="AH55"/>
  <c r="AG55"/>
  <c r="AM54"/>
  <c r="AL54"/>
  <c r="AK54"/>
  <c r="AJ54"/>
  <c r="AI54"/>
  <c r="AH54"/>
  <c r="AG54"/>
  <c r="AM53"/>
  <c r="AL53"/>
  <c r="AK53"/>
  <c r="AJ53"/>
  <c r="AI53"/>
  <c r="AH53"/>
  <c r="AG53"/>
  <c r="AM52"/>
  <c r="AL52"/>
  <c r="AK52"/>
  <c r="AJ52"/>
  <c r="AI52"/>
  <c r="AH52"/>
  <c r="AG52"/>
  <c r="AM51"/>
  <c r="AL51"/>
  <c r="AK51"/>
  <c r="AJ51"/>
  <c r="AI51"/>
  <c r="AH51"/>
  <c r="AG51"/>
  <c r="AM50"/>
  <c r="AL50"/>
  <c r="AK50"/>
  <c r="AJ50"/>
  <c r="AI50"/>
  <c r="AH50"/>
  <c r="AG50"/>
  <c r="AM49"/>
  <c r="AL49"/>
  <c r="AK49"/>
  <c r="AJ49"/>
  <c r="AI49"/>
  <c r="AH49"/>
  <c r="AG49"/>
  <c r="AM48"/>
  <c r="AL48"/>
  <c r="AK48"/>
  <c r="AJ48"/>
  <c r="AI48"/>
  <c r="AH48"/>
  <c r="AG48"/>
  <c r="AM47"/>
  <c r="AL47"/>
  <c r="AK47"/>
  <c r="AJ47"/>
  <c r="AI47"/>
  <c r="AH47"/>
  <c r="AG47"/>
  <c r="AM46"/>
  <c r="AL46"/>
  <c r="AK46"/>
  <c r="AJ46"/>
  <c r="AI46"/>
  <c r="AH46"/>
  <c r="AG46"/>
  <c r="AM45"/>
  <c r="AL45"/>
  <c r="AK45"/>
  <c r="AJ45"/>
  <c r="AI45"/>
  <c r="AH45"/>
  <c r="AG45"/>
  <c r="AM44"/>
  <c r="AL44"/>
  <c r="AK44"/>
  <c r="AJ44"/>
  <c r="AI44"/>
  <c r="AH44"/>
  <c r="AG44"/>
  <c r="AM43"/>
  <c r="AL43"/>
  <c r="AK43"/>
  <c r="AJ43"/>
  <c r="AI43"/>
  <c r="AH43"/>
  <c r="AG43"/>
  <c r="AM42"/>
  <c r="AL42"/>
  <c r="AK42"/>
  <c r="AJ42"/>
  <c r="AI42"/>
  <c r="AH42"/>
  <c r="AG42"/>
  <c r="AM41"/>
  <c r="AL41"/>
  <c r="AK41"/>
  <c r="AJ41"/>
  <c r="AI41"/>
  <c r="AH41"/>
  <c r="AG41"/>
  <c r="AM40"/>
  <c r="AL40"/>
  <c r="AK40"/>
  <c r="AJ40"/>
  <c r="AI40"/>
  <c r="AH40"/>
  <c r="AG40"/>
  <c r="AM39"/>
  <c r="AL39"/>
  <c r="AK39"/>
  <c r="AJ39"/>
  <c r="AI39"/>
  <c r="AH39"/>
  <c r="AG39"/>
  <c r="AM38"/>
  <c r="AL38"/>
  <c r="AK38"/>
  <c r="AJ38"/>
  <c r="AI38"/>
  <c r="AH38"/>
  <c r="AG38"/>
  <c r="AM37"/>
  <c r="AL37"/>
  <c r="AK37"/>
  <c r="AJ37"/>
  <c r="AI37"/>
  <c r="AH37"/>
  <c r="AG37"/>
  <c r="AM36"/>
  <c r="AL36"/>
  <c r="AK36"/>
  <c r="AJ36"/>
  <c r="AI36"/>
  <c r="AH36"/>
  <c r="AG36"/>
  <c r="AM35"/>
  <c r="AL35"/>
  <c r="AK35"/>
  <c r="AJ35"/>
  <c r="AI35"/>
  <c r="AH35"/>
  <c r="AG35"/>
  <c r="AM34"/>
  <c r="AL34"/>
  <c r="AK34"/>
  <c r="AJ34"/>
  <c r="AI34"/>
  <c r="AH34"/>
  <c r="AG34"/>
  <c r="AM33"/>
  <c r="AL33"/>
  <c r="AK33"/>
  <c r="AJ33"/>
  <c r="AI33"/>
  <c r="AH33"/>
  <c r="AG33"/>
  <c r="AM32"/>
  <c r="AL32"/>
  <c r="AK32"/>
  <c r="AJ32"/>
  <c r="AI32"/>
  <c r="AH32"/>
  <c r="AG32"/>
  <c r="AM31"/>
  <c r="AL31"/>
  <c r="AK31"/>
  <c r="AJ31"/>
  <c r="AI31"/>
  <c r="AH31"/>
  <c r="AG31"/>
  <c r="AM30"/>
  <c r="AL30"/>
  <c r="AK30"/>
  <c r="AJ30"/>
  <c r="AI30"/>
  <c r="AH30"/>
  <c r="AG30"/>
  <c r="AM29"/>
  <c r="AL29"/>
  <c r="AK29"/>
  <c r="AJ29"/>
  <c r="AI29"/>
  <c r="AH29"/>
  <c r="AG29"/>
  <c r="AM28"/>
  <c r="AL28"/>
  <c r="AK28"/>
  <c r="AJ28"/>
  <c r="AI28"/>
  <c r="AH28"/>
  <c r="AG28"/>
  <c r="AM27"/>
  <c r="AL27"/>
  <c r="AK27"/>
  <c r="AJ27"/>
  <c r="AI27"/>
  <c r="AH27"/>
  <c r="AG27"/>
  <c r="AM26"/>
  <c r="AL26"/>
  <c r="AK26"/>
  <c r="AJ26"/>
  <c r="AI26"/>
  <c r="AH26"/>
  <c r="AG26"/>
  <c r="AM25"/>
  <c r="AL25"/>
  <c r="AK25"/>
  <c r="AJ25"/>
  <c r="AI25"/>
  <c r="AH25"/>
  <c r="AG25"/>
  <c r="AM24"/>
  <c r="AL24"/>
  <c r="AK24"/>
  <c r="AJ24"/>
  <c r="AI24"/>
  <c r="AH24"/>
  <c r="AG24"/>
  <c r="AM23"/>
  <c r="AL23"/>
  <c r="AK23"/>
  <c r="AJ23"/>
  <c r="AI23"/>
  <c r="AH23"/>
  <c r="AG23"/>
  <c r="AM22"/>
  <c r="AL22"/>
  <c r="AK22"/>
  <c r="AJ22"/>
  <c r="AI22"/>
  <c r="AH22"/>
  <c r="AG22"/>
  <c r="AM21"/>
  <c r="AL21"/>
  <c r="AK21"/>
  <c r="AJ21"/>
  <c r="AI21"/>
  <c r="AH21"/>
  <c r="AG21"/>
  <c r="AM19"/>
  <c r="AL19"/>
  <c r="AK19"/>
  <c r="AJ19"/>
  <c r="AI19"/>
  <c r="AH19"/>
  <c r="AG19"/>
  <c r="AM18"/>
  <c r="AL18"/>
  <c r="AK18"/>
  <c r="AJ18"/>
  <c r="AI18"/>
  <c r="AH18"/>
  <c r="AG18"/>
  <c r="AM17"/>
  <c r="AL17"/>
  <c r="AK17"/>
  <c r="AJ17"/>
  <c r="AI17"/>
  <c r="AH17"/>
  <c r="AG17"/>
  <c r="AM16"/>
  <c r="AL16"/>
  <c r="AK16"/>
  <c r="AJ16"/>
  <c r="AI16"/>
  <c r="AH16"/>
  <c r="AG16"/>
  <c r="AM15"/>
  <c r="AL15"/>
  <c r="AK15"/>
  <c r="AJ15"/>
  <c r="AI15"/>
  <c r="AH15"/>
  <c r="AG15"/>
  <c r="AM14"/>
  <c r="AL14"/>
  <c r="AK14"/>
  <c r="AJ14"/>
  <c r="AI14"/>
  <c r="AH14"/>
  <c r="AG14"/>
  <c r="AM13"/>
  <c r="AL13"/>
  <c r="AK13"/>
  <c r="AJ13"/>
  <c r="AI13"/>
  <c r="AH13"/>
  <c r="AG13"/>
  <c r="AM12"/>
  <c r="AL12"/>
  <c r="AK12"/>
  <c r="AJ12"/>
  <c r="AI12"/>
  <c r="AH12"/>
  <c r="AG12"/>
  <c r="AM11"/>
  <c r="AL11"/>
  <c r="AK11"/>
  <c r="AJ11"/>
  <c r="AI11"/>
  <c r="AH11"/>
  <c r="AG11"/>
  <c r="AM10"/>
  <c r="AL10"/>
  <c r="AK10"/>
  <c r="AJ10"/>
  <c r="AI10"/>
  <c r="AH10"/>
  <c r="AG10"/>
  <c r="AM9"/>
  <c r="AL9"/>
  <c r="AK9"/>
  <c r="AJ9"/>
  <c r="AI9"/>
  <c r="AH9"/>
  <c r="AG9"/>
  <c r="AM8"/>
  <c r="AL8"/>
  <c r="AK8"/>
  <c r="AJ8"/>
  <c r="AI8"/>
  <c r="AH8"/>
  <c r="AG8"/>
  <c r="AM7"/>
  <c r="AL7"/>
  <c r="AK7"/>
  <c r="AJ7"/>
  <c r="AI7"/>
  <c r="AH7"/>
  <c r="AG7"/>
  <c r="AH6"/>
  <c r="AI6"/>
  <c r="AJ6"/>
  <c r="AK6"/>
  <c r="AL6"/>
  <c r="AM6"/>
  <c r="AB346"/>
  <c r="P346"/>
  <c r="AA346" s="1"/>
  <c r="N346"/>
  <c r="Z346" s="1"/>
  <c r="AB365"/>
  <c r="P365"/>
  <c r="AA365" s="1"/>
  <c r="N365"/>
  <c r="Z365" s="1"/>
  <c r="AB364"/>
  <c r="P364"/>
  <c r="T364" s="1"/>
  <c r="N364"/>
  <c r="Z364" s="1"/>
  <c r="AB363"/>
  <c r="P363"/>
  <c r="T363" s="1"/>
  <c r="V363" s="1"/>
  <c r="N363"/>
  <c r="Z363" s="1"/>
  <c r="AB362"/>
  <c r="P362"/>
  <c r="T362" s="1"/>
  <c r="N362"/>
  <c r="Z362" s="1"/>
  <c r="AB361"/>
  <c r="P361"/>
  <c r="AA361" s="1"/>
  <c r="N361"/>
  <c r="Z361" s="1"/>
  <c r="AB360"/>
  <c r="P360"/>
  <c r="T360" s="1"/>
  <c r="N360"/>
  <c r="Z360" s="1"/>
  <c r="AB359"/>
  <c r="P359"/>
  <c r="AA359" s="1"/>
  <c r="N359"/>
  <c r="Z359" s="1"/>
  <c r="AB358"/>
  <c r="P358"/>
  <c r="T358" s="1"/>
  <c r="N358"/>
  <c r="Z358" s="1"/>
  <c r="AB357"/>
  <c r="P357"/>
  <c r="AA357" s="1"/>
  <c r="N357"/>
  <c r="Z357" s="1"/>
  <c r="AB356"/>
  <c r="P356"/>
  <c r="T356" s="1"/>
  <c r="N356"/>
  <c r="Z356" s="1"/>
  <c r="AB355"/>
  <c r="P355"/>
  <c r="AA355" s="1"/>
  <c r="N355"/>
  <c r="Z355" s="1"/>
  <c r="AB354"/>
  <c r="P354"/>
  <c r="T354" s="1"/>
  <c r="N354"/>
  <c r="Z354" s="1"/>
  <c r="AB353"/>
  <c r="P353"/>
  <c r="AA353" s="1"/>
  <c r="N353"/>
  <c r="Z353" s="1"/>
  <c r="AB352"/>
  <c r="P352"/>
  <c r="AA352" s="1"/>
  <c r="N352"/>
  <c r="Z352" s="1"/>
  <c r="AB351"/>
  <c r="P351"/>
  <c r="AA351" s="1"/>
  <c r="N351"/>
  <c r="Z351" s="1"/>
  <c r="AB350"/>
  <c r="P350"/>
  <c r="T350" s="1"/>
  <c r="N350"/>
  <c r="Z350" s="1"/>
  <c r="AB349"/>
  <c r="P349"/>
  <c r="AA349" s="1"/>
  <c r="N349"/>
  <c r="Z349" s="1"/>
  <c r="AB348"/>
  <c r="P348"/>
  <c r="T348" s="1"/>
  <c r="N348"/>
  <c r="Z348" s="1"/>
  <c r="AB347"/>
  <c r="P347"/>
  <c r="T347" s="1"/>
  <c r="V347" s="1"/>
  <c r="AC347" s="1"/>
  <c r="N347"/>
  <c r="Z347" s="1"/>
  <c r="AB344"/>
  <c r="P344"/>
  <c r="T344" s="1"/>
  <c r="N344"/>
  <c r="Z344" s="1"/>
  <c r="AB343"/>
  <c r="P343"/>
  <c r="T343" s="1"/>
  <c r="N343"/>
  <c r="Z343" s="1"/>
  <c r="AB342"/>
  <c r="P342"/>
  <c r="AA342" s="1"/>
  <c r="N342"/>
  <c r="Z342" s="1"/>
  <c r="AB341"/>
  <c r="P341"/>
  <c r="T341" s="1"/>
  <c r="N341"/>
  <c r="Z341" s="1"/>
  <c r="AB340"/>
  <c r="P340"/>
  <c r="T340" s="1"/>
  <c r="N340"/>
  <c r="Z340" s="1"/>
  <c r="AB339"/>
  <c r="P339"/>
  <c r="T339" s="1"/>
  <c r="N339"/>
  <c r="Z339" s="1"/>
  <c r="AB338"/>
  <c r="P338"/>
  <c r="AA338" s="1"/>
  <c r="N338"/>
  <c r="Z338" s="1"/>
  <c r="AB337"/>
  <c r="P337"/>
  <c r="T337" s="1"/>
  <c r="N337"/>
  <c r="Z337" s="1"/>
  <c r="AB336"/>
  <c r="P336"/>
  <c r="T336" s="1"/>
  <c r="N336"/>
  <c r="Z336" s="1"/>
  <c r="AB335"/>
  <c r="P335"/>
  <c r="T335" s="1"/>
  <c r="N335"/>
  <c r="Z335" s="1"/>
  <c r="AB334"/>
  <c r="P334"/>
  <c r="AA334" s="1"/>
  <c r="N334"/>
  <c r="Z334" s="1"/>
  <c r="AB333"/>
  <c r="P333"/>
  <c r="AA333" s="1"/>
  <c r="N333"/>
  <c r="Z333" s="1"/>
  <c r="AB332"/>
  <c r="P332"/>
  <c r="AA332" s="1"/>
  <c r="N332"/>
  <c r="Z332" s="1"/>
  <c r="AB331"/>
  <c r="P331"/>
  <c r="T331" s="1"/>
  <c r="N331"/>
  <c r="Z331" s="1"/>
  <c r="AB330"/>
  <c r="P330"/>
  <c r="AA330" s="1"/>
  <c r="N330"/>
  <c r="Z330" s="1"/>
  <c r="AB329"/>
  <c r="P329"/>
  <c r="AA329" s="1"/>
  <c r="N329"/>
  <c r="Z329" s="1"/>
  <c r="AB328"/>
  <c r="P328"/>
  <c r="AA328" s="1"/>
  <c r="N328"/>
  <c r="Z328" s="1"/>
  <c r="AB327"/>
  <c r="P327"/>
  <c r="T327" s="1"/>
  <c r="N327"/>
  <c r="Z327" s="1"/>
  <c r="AB326"/>
  <c r="P326"/>
  <c r="T326" s="1"/>
  <c r="N326"/>
  <c r="Z326" s="1"/>
  <c r="AB325"/>
  <c r="AA325"/>
  <c r="N325"/>
  <c r="Z325" s="1"/>
  <c r="AA347" l="1"/>
  <c r="T357"/>
  <c r="T332"/>
  <c r="T334"/>
  <c r="V334" s="1"/>
  <c r="AC334" s="1"/>
  <c r="AA337"/>
  <c r="T338"/>
  <c r="V338" s="1"/>
  <c r="AC338" s="1"/>
  <c r="T349"/>
  <c r="T351"/>
  <c r="T352"/>
  <c r="V352" s="1"/>
  <c r="AC352" s="1"/>
  <c r="T359"/>
  <c r="V359" s="1"/>
  <c r="AA364"/>
  <c r="T365"/>
  <c r="T346"/>
  <c r="V346" s="1"/>
  <c r="AC346" s="1"/>
  <c r="AG369"/>
  <c r="AK369"/>
  <c r="V356"/>
  <c r="AC356" s="1"/>
  <c r="V348"/>
  <c r="AC348" s="1"/>
  <c r="AM368"/>
  <c r="AJ368"/>
  <c r="AJ369"/>
  <c r="AK368"/>
  <c r="AA348"/>
  <c r="AA356"/>
  <c r="W347"/>
  <c r="AD347" s="1"/>
  <c r="AA363"/>
  <c r="T328"/>
  <c r="V328" s="1"/>
  <c r="AC328" s="1"/>
  <c r="AA341"/>
  <c r="T342"/>
  <c r="V342" s="1"/>
  <c r="AC342" s="1"/>
  <c r="T353"/>
  <c r="V353" s="1"/>
  <c r="AC353" s="1"/>
  <c r="T355"/>
  <c r="AA360"/>
  <c r="T361"/>
  <c r="V361" s="1"/>
  <c r="AI369"/>
  <c r="AM369"/>
  <c r="AI368"/>
  <c r="AL368"/>
  <c r="AH368"/>
  <c r="T330"/>
  <c r="V330" s="1"/>
  <c r="AC330" s="1"/>
  <c r="V351"/>
  <c r="AC351" s="1"/>
  <c r="AH369"/>
  <c r="AL369"/>
  <c r="V350"/>
  <c r="AC350" s="1"/>
  <c r="V358"/>
  <c r="AC358" s="1"/>
  <c r="W359"/>
  <c r="AD359" s="1"/>
  <c r="AC359"/>
  <c r="V360"/>
  <c r="AC360" s="1"/>
  <c r="V354"/>
  <c r="AC354" s="1"/>
  <c r="V362"/>
  <c r="AC362" s="1"/>
  <c r="W363"/>
  <c r="AD363" s="1"/>
  <c r="AC363"/>
  <c r="V364"/>
  <c r="AC364" s="1"/>
  <c r="AA350"/>
  <c r="AA354"/>
  <c r="AA358"/>
  <c r="AA362"/>
  <c r="V349"/>
  <c r="AC349" s="1"/>
  <c r="V357"/>
  <c r="AC357" s="1"/>
  <c r="V365"/>
  <c r="AC365" s="1"/>
  <c r="X347"/>
  <c r="V331"/>
  <c r="AC331" s="1"/>
  <c r="V335"/>
  <c r="AC335" s="1"/>
  <c r="V336"/>
  <c r="AC336" s="1"/>
  <c r="V339"/>
  <c r="AC339" s="1"/>
  <c r="V327"/>
  <c r="AC327" s="1"/>
  <c r="V337"/>
  <c r="AC337" s="1"/>
  <c r="V340"/>
  <c r="AC340" s="1"/>
  <c r="V343"/>
  <c r="AC343" s="1"/>
  <c r="V326"/>
  <c r="AC326" s="1"/>
  <c r="V341"/>
  <c r="AC341" s="1"/>
  <c r="V344"/>
  <c r="AC344" s="1"/>
  <c r="T325"/>
  <c r="T329"/>
  <c r="V332"/>
  <c r="T333"/>
  <c r="AA336"/>
  <c r="AA340"/>
  <c r="AA344"/>
  <c r="AA327"/>
  <c r="AA331"/>
  <c r="W334"/>
  <c r="AD334" s="1"/>
  <c r="AE334" s="1"/>
  <c r="AA335"/>
  <c r="W338"/>
  <c r="AD338" s="1"/>
  <c r="AE338" s="1"/>
  <c r="AA339"/>
  <c r="W342"/>
  <c r="AD342" s="1"/>
  <c r="AE342" s="1"/>
  <c r="AA343"/>
  <c r="AA326"/>
  <c r="AK324"/>
  <c r="AL324"/>
  <c r="AM324"/>
  <c r="P323"/>
  <c r="P321"/>
  <c r="P320"/>
  <c r="P319"/>
  <c r="P318"/>
  <c r="P317"/>
  <c r="P316"/>
  <c r="P315"/>
  <c r="P314"/>
  <c r="P313"/>
  <c r="P312"/>
  <c r="P311"/>
  <c r="P310"/>
  <c r="P309"/>
  <c r="P308"/>
  <c r="P307"/>
  <c r="P306"/>
  <c r="P305"/>
  <c r="P304"/>
  <c r="P303"/>
  <c r="P302"/>
  <c r="P301"/>
  <c r="P300"/>
  <c r="P299"/>
  <c r="P298"/>
  <c r="P297"/>
  <c r="P296"/>
  <c r="P295"/>
  <c r="P294"/>
  <c r="P293"/>
  <c r="P292"/>
  <c r="P291"/>
  <c r="P290"/>
  <c r="P289"/>
  <c r="P288"/>
  <c r="P287"/>
  <c r="P286"/>
  <c r="P285"/>
  <c r="P284"/>
  <c r="P283"/>
  <c r="P282"/>
  <c r="P281"/>
  <c r="P280"/>
  <c r="P279"/>
  <c r="P278"/>
  <c r="P277"/>
  <c r="P276"/>
  <c r="P275"/>
  <c r="P274"/>
  <c r="P273"/>
  <c r="P272"/>
  <c r="P271"/>
  <c r="P270"/>
  <c r="P269"/>
  <c r="P268"/>
  <c r="P267"/>
  <c r="P266"/>
  <c r="P265"/>
  <c r="P264"/>
  <c r="P263"/>
  <c r="P262"/>
  <c r="P261"/>
  <c r="P260"/>
  <c r="P259"/>
  <c r="P258"/>
  <c r="P257"/>
  <c r="P256"/>
  <c r="P255"/>
  <c r="P254"/>
  <c r="P253"/>
  <c r="P252"/>
  <c r="P251"/>
  <c r="P250"/>
  <c r="P249"/>
  <c r="P248"/>
  <c r="P247"/>
  <c r="P246"/>
  <c r="P245"/>
  <c r="P244"/>
  <c r="P243"/>
  <c r="P242"/>
  <c r="P241"/>
  <c r="P240"/>
  <c r="P239"/>
  <c r="P238"/>
  <c r="P236"/>
  <c r="P235"/>
  <c r="P234"/>
  <c r="P233"/>
  <c r="P232"/>
  <c r="P231"/>
  <c r="P230"/>
  <c r="P229"/>
  <c r="P228"/>
  <c r="P227"/>
  <c r="P226"/>
  <c r="P225"/>
  <c r="P224"/>
  <c r="P223"/>
  <c r="P222"/>
  <c r="P221"/>
  <c r="P220"/>
  <c r="P219"/>
  <c r="P218"/>
  <c r="P217"/>
  <c r="P216"/>
  <c r="P215"/>
  <c r="P214"/>
  <c r="P213"/>
  <c r="P212"/>
  <c r="P211"/>
  <c r="P210"/>
  <c r="P209"/>
  <c r="P208"/>
  <c r="P207"/>
  <c r="P206"/>
  <c r="P205"/>
  <c r="P204"/>
  <c r="P203"/>
  <c r="P202"/>
  <c r="P201"/>
  <c r="P200"/>
  <c r="P199"/>
  <c r="P198"/>
  <c r="P197"/>
  <c r="P196"/>
  <c r="P195"/>
  <c r="P194"/>
  <c r="P193"/>
  <c r="P192"/>
  <c r="P191"/>
  <c r="P190"/>
  <c r="P189"/>
  <c r="P188"/>
  <c r="P187"/>
  <c r="P186"/>
  <c r="P185"/>
  <c r="P184"/>
  <c r="P183"/>
  <c r="P182"/>
  <c r="P181"/>
  <c r="P180"/>
  <c r="P179"/>
  <c r="P178"/>
  <c r="P177"/>
  <c r="P176"/>
  <c r="P175"/>
  <c r="P174"/>
  <c r="P173"/>
  <c r="P172"/>
  <c r="P171"/>
  <c r="P170"/>
  <c r="P169"/>
  <c r="P168"/>
  <c r="P167"/>
  <c r="P166"/>
  <c r="P165"/>
  <c r="P164"/>
  <c r="P163"/>
  <c r="P162"/>
  <c r="P161"/>
  <c r="P160"/>
  <c r="P159"/>
  <c r="P158"/>
  <c r="P157"/>
  <c r="P156"/>
  <c r="P155"/>
  <c r="P154"/>
  <c r="P153"/>
  <c r="P152"/>
  <c r="P151"/>
  <c r="P150"/>
  <c r="P149"/>
  <c r="P148"/>
  <c r="P147"/>
  <c r="P146"/>
  <c r="P145"/>
  <c r="P144"/>
  <c r="P143"/>
  <c r="P142"/>
  <c r="P141"/>
  <c r="P140"/>
  <c r="P139"/>
  <c r="P138"/>
  <c r="P137"/>
  <c r="P136"/>
  <c r="P135"/>
  <c r="P134"/>
  <c r="P133"/>
  <c r="P132"/>
  <c r="P131"/>
  <c r="P130"/>
  <c r="P129"/>
  <c r="P128"/>
  <c r="P127"/>
  <c r="P126"/>
  <c r="P125"/>
  <c r="P124"/>
  <c r="P123"/>
  <c r="P121"/>
  <c r="P120"/>
  <c r="P119"/>
  <c r="P118"/>
  <c r="P117"/>
  <c r="P116"/>
  <c r="P115"/>
  <c r="P114"/>
  <c r="P113"/>
  <c r="P112"/>
  <c r="P111"/>
  <c r="P110"/>
  <c r="P109"/>
  <c r="P108"/>
  <c r="P107"/>
  <c r="P106"/>
  <c r="P105"/>
  <c r="P104"/>
  <c r="P103"/>
  <c r="P102"/>
  <c r="P101"/>
  <c r="P100"/>
  <c r="P99"/>
  <c r="P98"/>
  <c r="P97"/>
  <c r="P96"/>
  <c r="P95"/>
  <c r="P94"/>
  <c r="P93"/>
  <c r="P92"/>
  <c r="P91"/>
  <c r="P90"/>
  <c r="P89"/>
  <c r="P88"/>
  <c r="P87"/>
  <c r="P86"/>
  <c r="P85"/>
  <c r="P84"/>
  <c r="P83"/>
  <c r="P82"/>
  <c r="P81"/>
  <c r="P80"/>
  <c r="P79"/>
  <c r="P78"/>
  <c r="P77"/>
  <c r="P76"/>
  <c r="P75"/>
  <c r="P74"/>
  <c r="P73"/>
  <c r="P72"/>
  <c r="P71"/>
  <c r="P70"/>
  <c r="P69"/>
  <c r="P68"/>
  <c r="P67"/>
  <c r="P66"/>
  <c r="P65"/>
  <c r="P64"/>
  <c r="P63"/>
  <c r="P62"/>
  <c r="P61"/>
  <c r="P60"/>
  <c r="P59"/>
  <c r="P58"/>
  <c r="P57"/>
  <c r="P56"/>
  <c r="P55"/>
  <c r="P54"/>
  <c r="P53"/>
  <c r="P52"/>
  <c r="P51"/>
  <c r="P50"/>
  <c r="P49"/>
  <c r="P48"/>
  <c r="P47"/>
  <c r="P46"/>
  <c r="P45"/>
  <c r="P44"/>
  <c r="P43"/>
  <c r="P42"/>
  <c r="P41"/>
  <c r="P40"/>
  <c r="P39"/>
  <c r="P38"/>
  <c r="P37"/>
  <c r="P36"/>
  <c r="P35"/>
  <c r="P34"/>
  <c r="P33"/>
  <c r="P32"/>
  <c r="P31"/>
  <c r="P30"/>
  <c r="P29"/>
  <c r="P28"/>
  <c r="P27"/>
  <c r="P26"/>
  <c r="P25"/>
  <c r="P24"/>
  <c r="P23"/>
  <c r="P22"/>
  <c r="P21"/>
  <c r="P19"/>
  <c r="P18"/>
  <c r="P17"/>
  <c r="P16"/>
  <c r="P15"/>
  <c r="P14"/>
  <c r="P13"/>
  <c r="P12"/>
  <c r="P11"/>
  <c r="P10"/>
  <c r="P9"/>
  <c r="P8"/>
  <c r="P7"/>
  <c r="P6"/>
  <c r="AE347" l="1"/>
  <c r="W356"/>
  <c r="W360"/>
  <c r="AD360" s="1"/>
  <c r="AE360" s="1"/>
  <c r="W327"/>
  <c r="AD327" s="1"/>
  <c r="AE327" s="1"/>
  <c r="W336"/>
  <c r="AD336" s="1"/>
  <c r="W330"/>
  <c r="AD330" s="1"/>
  <c r="AE330" s="1"/>
  <c r="W352"/>
  <c r="W351"/>
  <c r="AD351" s="1"/>
  <c r="W348"/>
  <c r="W340"/>
  <c r="AD340" s="1"/>
  <c r="AE340" s="1"/>
  <c r="W331"/>
  <c r="AD331" s="1"/>
  <c r="AE331" s="1"/>
  <c r="X359"/>
  <c r="W362"/>
  <c r="AD362" s="1"/>
  <c r="AE362" s="1"/>
  <c r="AE359"/>
  <c r="W353"/>
  <c r="AD353" s="1"/>
  <c r="AE353" s="1"/>
  <c r="AE351"/>
  <c r="AC361"/>
  <c r="W361"/>
  <c r="AD361" s="1"/>
  <c r="AE363"/>
  <c r="W346"/>
  <c r="AD346" s="1"/>
  <c r="AE346" s="1"/>
  <c r="X338"/>
  <c r="W364"/>
  <c r="AD364" s="1"/>
  <c r="AE364" s="1"/>
  <c r="V355"/>
  <c r="AC355" s="1"/>
  <c r="X360"/>
  <c r="W349"/>
  <c r="X363"/>
  <c r="W357"/>
  <c r="AD357" s="1"/>
  <c r="AE357" s="1"/>
  <c r="W354"/>
  <c r="W358"/>
  <c r="W350"/>
  <c r="W365"/>
  <c r="AD365" s="1"/>
  <c r="AE365" s="1"/>
  <c r="V329"/>
  <c r="AC329" s="1"/>
  <c r="X342"/>
  <c r="X334"/>
  <c r="W326"/>
  <c r="AD326" s="1"/>
  <c r="AE326" s="1"/>
  <c r="W328"/>
  <c r="AD328" s="1"/>
  <c r="AE328" s="1"/>
  <c r="W337"/>
  <c r="AD337" s="1"/>
  <c r="AE337" s="1"/>
  <c r="AE336"/>
  <c r="X330"/>
  <c r="W344"/>
  <c r="W335"/>
  <c r="W332"/>
  <c r="AD332" s="1"/>
  <c r="AC332"/>
  <c r="V325"/>
  <c r="AC325" s="1"/>
  <c r="V333"/>
  <c r="AC333" s="1"/>
  <c r="W341"/>
  <c r="AD341" s="1"/>
  <c r="AE341" s="1"/>
  <c r="W343"/>
  <c r="AD343" s="1"/>
  <c r="AE343" s="1"/>
  <c r="W339"/>
  <c r="AD339" s="1"/>
  <c r="AE339" s="1"/>
  <c r="N239"/>
  <c r="Z239" s="1"/>
  <c r="AA239"/>
  <c r="AB239"/>
  <c r="N240"/>
  <c r="Z240" s="1"/>
  <c r="AA240"/>
  <c r="AB240"/>
  <c r="N241"/>
  <c r="Z241" s="1"/>
  <c r="AA241"/>
  <c r="AB241"/>
  <c r="N242"/>
  <c r="Z242" s="1"/>
  <c r="AA242"/>
  <c r="AB242"/>
  <c r="N243"/>
  <c r="Z243" s="1"/>
  <c r="AA243"/>
  <c r="AB243"/>
  <c r="N244"/>
  <c r="Z244" s="1"/>
  <c r="AA244"/>
  <c r="AB244"/>
  <c r="N245"/>
  <c r="Z245" s="1"/>
  <c r="AA245"/>
  <c r="AB245"/>
  <c r="N246"/>
  <c r="Z246" s="1"/>
  <c r="AA246"/>
  <c r="AB246"/>
  <c r="N247"/>
  <c r="Z247" s="1"/>
  <c r="AA247"/>
  <c r="AB247"/>
  <c r="N248"/>
  <c r="Z248" s="1"/>
  <c r="AA248"/>
  <c r="AB248"/>
  <c r="N249"/>
  <c r="Z249" s="1"/>
  <c r="AA249"/>
  <c r="T249"/>
  <c r="V249" s="1"/>
  <c r="AC249" s="1"/>
  <c r="AB249"/>
  <c r="N250"/>
  <c r="Z250" s="1"/>
  <c r="AA250"/>
  <c r="AB250"/>
  <c r="N251"/>
  <c r="Z251" s="1"/>
  <c r="AA251"/>
  <c r="AB251"/>
  <c r="N252"/>
  <c r="Z252" s="1"/>
  <c r="AA252"/>
  <c r="AB252"/>
  <c r="N253"/>
  <c r="Z253" s="1"/>
  <c r="AA253"/>
  <c r="AB253"/>
  <c r="N254"/>
  <c r="Z254" s="1"/>
  <c r="AA254"/>
  <c r="AB254"/>
  <c r="N255"/>
  <c r="Z255" s="1"/>
  <c r="AA255"/>
  <c r="AB255"/>
  <c r="N256"/>
  <c r="Z256" s="1"/>
  <c r="AA256"/>
  <c r="AB256"/>
  <c r="N257"/>
  <c r="Z257" s="1"/>
  <c r="AA257"/>
  <c r="AB257"/>
  <c r="N258"/>
  <c r="Z258" s="1"/>
  <c r="AA258"/>
  <c r="AB258"/>
  <c r="N259"/>
  <c r="Z259" s="1"/>
  <c r="AA259"/>
  <c r="AB259"/>
  <c r="N260"/>
  <c r="Z260" s="1"/>
  <c r="AA260"/>
  <c r="AB260"/>
  <c r="N261"/>
  <c r="Z261" s="1"/>
  <c r="AA261"/>
  <c r="AB261"/>
  <c r="N262"/>
  <c r="Z262" s="1"/>
  <c r="AA262"/>
  <c r="AB262"/>
  <c r="N263"/>
  <c r="Z263" s="1"/>
  <c r="AA263"/>
  <c r="AB263"/>
  <c r="N264"/>
  <c r="Z264" s="1"/>
  <c r="AA264"/>
  <c r="AB264"/>
  <c r="N265"/>
  <c r="Z265" s="1"/>
  <c r="AA265"/>
  <c r="AB265"/>
  <c r="N266"/>
  <c r="Z266" s="1"/>
  <c r="AA266"/>
  <c r="AB266"/>
  <c r="N267"/>
  <c r="Z267" s="1"/>
  <c r="T267"/>
  <c r="AB267"/>
  <c r="N268"/>
  <c r="Z268" s="1"/>
  <c r="T268"/>
  <c r="AA268"/>
  <c r="AB268"/>
  <c r="N269"/>
  <c r="Z269" s="1"/>
  <c r="AA269"/>
  <c r="T269"/>
  <c r="AB269"/>
  <c r="N270"/>
  <c r="Z270" s="1"/>
  <c r="T270"/>
  <c r="AB270"/>
  <c r="N271"/>
  <c r="Z271" s="1"/>
  <c r="T271"/>
  <c r="AB271"/>
  <c r="N272"/>
  <c r="Z272" s="1"/>
  <c r="T272"/>
  <c r="AA272"/>
  <c r="AB272"/>
  <c r="N273"/>
  <c r="Z273" s="1"/>
  <c r="AA273"/>
  <c r="T273"/>
  <c r="AB273"/>
  <c r="N274"/>
  <c r="Z274" s="1"/>
  <c r="T274"/>
  <c r="AB274"/>
  <c r="N275"/>
  <c r="Z275" s="1"/>
  <c r="T275"/>
  <c r="AA275"/>
  <c r="AB275"/>
  <c r="N276"/>
  <c r="Z276" s="1"/>
  <c r="AA276"/>
  <c r="AB276"/>
  <c r="N277"/>
  <c r="Z277" s="1"/>
  <c r="T277"/>
  <c r="AB277"/>
  <c r="N278"/>
  <c r="Z278" s="1"/>
  <c r="T278"/>
  <c r="AB278"/>
  <c r="N279"/>
  <c r="Z279" s="1"/>
  <c r="T279"/>
  <c r="AB279"/>
  <c r="N280"/>
  <c r="Z280" s="1"/>
  <c r="T280"/>
  <c r="AB280"/>
  <c r="N281"/>
  <c r="Z281" s="1"/>
  <c r="T281"/>
  <c r="AB281"/>
  <c r="N282"/>
  <c r="Z282" s="1"/>
  <c r="T282"/>
  <c r="AB282"/>
  <c r="N283"/>
  <c r="Z283" s="1"/>
  <c r="T283"/>
  <c r="AB283"/>
  <c r="N284"/>
  <c r="Z284" s="1"/>
  <c r="T284"/>
  <c r="AB284"/>
  <c r="N285"/>
  <c r="Z285" s="1"/>
  <c r="T285"/>
  <c r="AB285"/>
  <c r="N286"/>
  <c r="Z286" s="1"/>
  <c r="AB286"/>
  <c r="N287"/>
  <c r="Z287" s="1"/>
  <c r="AB287"/>
  <c r="N288"/>
  <c r="Z288" s="1"/>
  <c r="AB288"/>
  <c r="N289"/>
  <c r="Z289" s="1"/>
  <c r="AB289"/>
  <c r="N290"/>
  <c r="Z290" s="1"/>
  <c r="T290"/>
  <c r="AB290"/>
  <c r="N291"/>
  <c r="Z291" s="1"/>
  <c r="T291"/>
  <c r="V291" s="1"/>
  <c r="AC291" s="1"/>
  <c r="AA291"/>
  <c r="AB291"/>
  <c r="N292"/>
  <c r="Z292" s="1"/>
  <c r="T292"/>
  <c r="AB292"/>
  <c r="N293"/>
  <c r="Z293" s="1"/>
  <c r="AA293"/>
  <c r="AB293"/>
  <c r="N294"/>
  <c r="Z294" s="1"/>
  <c r="T294"/>
  <c r="V294" s="1"/>
  <c r="AC294" s="1"/>
  <c r="AA294"/>
  <c r="AB294"/>
  <c r="N295"/>
  <c r="Z295" s="1"/>
  <c r="T295"/>
  <c r="AB295"/>
  <c r="N296"/>
  <c r="Z296" s="1"/>
  <c r="T296"/>
  <c r="AB296"/>
  <c r="N297"/>
  <c r="Z297" s="1"/>
  <c r="T297"/>
  <c r="V297" s="1"/>
  <c r="AC297" s="1"/>
  <c r="AB297"/>
  <c r="N298"/>
  <c r="Z298" s="1"/>
  <c r="T298"/>
  <c r="V298" s="1"/>
  <c r="AC298" s="1"/>
  <c r="AA298"/>
  <c r="AB298"/>
  <c r="N299"/>
  <c r="Z299" s="1"/>
  <c r="T299"/>
  <c r="V299" s="1"/>
  <c r="AC299" s="1"/>
  <c r="AA299"/>
  <c r="AB299"/>
  <c r="N300"/>
  <c r="Z300" s="1"/>
  <c r="T300"/>
  <c r="AB300"/>
  <c r="N301"/>
  <c r="Z301" s="1"/>
  <c r="AA301"/>
  <c r="AB301"/>
  <c r="N302"/>
  <c r="Z302" s="1"/>
  <c r="T302"/>
  <c r="V302" s="1"/>
  <c r="AC302" s="1"/>
  <c r="AB302"/>
  <c r="N303"/>
  <c r="Z303" s="1"/>
  <c r="T303"/>
  <c r="V303" s="1"/>
  <c r="AC303" s="1"/>
  <c r="AB303"/>
  <c r="N304"/>
  <c r="Z304" s="1"/>
  <c r="T304"/>
  <c r="AB304"/>
  <c r="N305"/>
  <c r="Z305" s="1"/>
  <c r="T305"/>
  <c r="V305" s="1"/>
  <c r="AC305" s="1"/>
  <c r="AB305"/>
  <c r="N306"/>
  <c r="Z306" s="1"/>
  <c r="T306"/>
  <c r="V306" s="1"/>
  <c r="AC306" s="1"/>
  <c r="AA306"/>
  <c r="AB306"/>
  <c r="N307"/>
  <c r="Z307" s="1"/>
  <c r="T307"/>
  <c r="V307" s="1"/>
  <c r="AC307" s="1"/>
  <c r="AA307"/>
  <c r="AB307"/>
  <c r="N308"/>
  <c r="Z308" s="1"/>
  <c r="T308"/>
  <c r="AB308"/>
  <c r="N309"/>
  <c r="Z309" s="1"/>
  <c r="T309"/>
  <c r="V309" s="1"/>
  <c r="AC309" s="1"/>
  <c r="AA309"/>
  <c r="AB309"/>
  <c r="N310"/>
  <c r="Z310" s="1"/>
  <c r="T310"/>
  <c r="V310" s="1"/>
  <c r="AC310" s="1"/>
  <c r="AB310"/>
  <c r="N311"/>
  <c r="Z311" s="1"/>
  <c r="T311"/>
  <c r="V311" s="1"/>
  <c r="AC311" s="1"/>
  <c r="AA311"/>
  <c r="AB311"/>
  <c r="N312"/>
  <c r="Z312" s="1"/>
  <c r="T312"/>
  <c r="AB312"/>
  <c r="N313"/>
  <c r="Z313" s="1"/>
  <c r="AA313"/>
  <c r="T313"/>
  <c r="V313" s="1"/>
  <c r="AC313" s="1"/>
  <c r="AB313"/>
  <c r="N314"/>
  <c r="Z314" s="1"/>
  <c r="T314"/>
  <c r="V314" s="1"/>
  <c r="AC314" s="1"/>
  <c r="AB314"/>
  <c r="N315"/>
  <c r="Z315" s="1"/>
  <c r="T315"/>
  <c r="V315" s="1"/>
  <c r="AC315" s="1"/>
  <c r="AA315"/>
  <c r="AB315"/>
  <c r="N316"/>
  <c r="Z316" s="1"/>
  <c r="T316"/>
  <c r="AB316"/>
  <c r="N317"/>
  <c r="Z317" s="1"/>
  <c r="AA317"/>
  <c r="AB317"/>
  <c r="N318"/>
  <c r="Z318" s="1"/>
  <c r="T318"/>
  <c r="V318" s="1"/>
  <c r="AC318" s="1"/>
  <c r="AA318"/>
  <c r="AB318"/>
  <c r="N319"/>
  <c r="Z319" s="1"/>
  <c r="T319"/>
  <c r="V319" s="1"/>
  <c r="AC319" s="1"/>
  <c r="AB319"/>
  <c r="N320"/>
  <c r="Z320" s="1"/>
  <c r="T320"/>
  <c r="AB320"/>
  <c r="N321"/>
  <c r="Z321" s="1"/>
  <c r="T321"/>
  <c r="V321" s="1"/>
  <c r="AC321" s="1"/>
  <c r="AB321"/>
  <c r="N323"/>
  <c r="Z323" s="1"/>
  <c r="T323"/>
  <c r="V323" s="1"/>
  <c r="AC323" s="1"/>
  <c r="AB323"/>
  <c r="N125"/>
  <c r="Z125" s="1"/>
  <c r="AA125"/>
  <c r="AB125"/>
  <c r="N126"/>
  <c r="Z126" s="1"/>
  <c r="AA126"/>
  <c r="AB126"/>
  <c r="N127"/>
  <c r="Z127" s="1"/>
  <c r="AA127"/>
  <c r="AB127"/>
  <c r="N128"/>
  <c r="Z128" s="1"/>
  <c r="AA128"/>
  <c r="AB128"/>
  <c r="N129"/>
  <c r="Z129" s="1"/>
  <c r="AA129"/>
  <c r="AB129"/>
  <c r="N130"/>
  <c r="Z130" s="1"/>
  <c r="AA130"/>
  <c r="AB130"/>
  <c r="N131"/>
  <c r="Z131" s="1"/>
  <c r="AA131"/>
  <c r="AB131"/>
  <c r="N132"/>
  <c r="Z132" s="1"/>
  <c r="AA132"/>
  <c r="AB132"/>
  <c r="N133"/>
  <c r="Z133" s="1"/>
  <c r="AA133"/>
  <c r="AB133"/>
  <c r="N134"/>
  <c r="Z134" s="1"/>
  <c r="AA134"/>
  <c r="AB134"/>
  <c r="N135"/>
  <c r="Z135" s="1"/>
  <c r="AA135"/>
  <c r="AB135"/>
  <c r="N136"/>
  <c r="Z136" s="1"/>
  <c r="AA136"/>
  <c r="AB136"/>
  <c r="N137"/>
  <c r="Z137" s="1"/>
  <c r="AA137"/>
  <c r="AB137"/>
  <c r="N138"/>
  <c r="Z138" s="1"/>
  <c r="AA138"/>
  <c r="AB138"/>
  <c r="N139"/>
  <c r="Z139" s="1"/>
  <c r="AA139"/>
  <c r="AB139"/>
  <c r="N140"/>
  <c r="Z140" s="1"/>
  <c r="AA140"/>
  <c r="AB140"/>
  <c r="N141"/>
  <c r="Z141" s="1"/>
  <c r="AA141"/>
  <c r="AB141"/>
  <c r="N142"/>
  <c r="Z142" s="1"/>
  <c r="AA142"/>
  <c r="AB142"/>
  <c r="N143"/>
  <c r="Z143" s="1"/>
  <c r="AA143"/>
  <c r="AB143"/>
  <c r="N144"/>
  <c r="Z144" s="1"/>
  <c r="AA144"/>
  <c r="AB144"/>
  <c r="N145"/>
  <c r="Z145" s="1"/>
  <c r="AA145"/>
  <c r="AB145"/>
  <c r="N146"/>
  <c r="Z146" s="1"/>
  <c r="AA146"/>
  <c r="AB146"/>
  <c r="N147"/>
  <c r="Z147" s="1"/>
  <c r="AA147"/>
  <c r="AB147"/>
  <c r="N148"/>
  <c r="Z148" s="1"/>
  <c r="AA148"/>
  <c r="AB148"/>
  <c r="N149"/>
  <c r="Z149" s="1"/>
  <c r="AA149"/>
  <c r="AB149"/>
  <c r="N150"/>
  <c r="Z150" s="1"/>
  <c r="AA150"/>
  <c r="AB150"/>
  <c r="N151"/>
  <c r="Z151" s="1"/>
  <c r="AA151"/>
  <c r="AB151"/>
  <c r="N152"/>
  <c r="Z152" s="1"/>
  <c r="AA152"/>
  <c r="AB152"/>
  <c r="N153"/>
  <c r="Z153" s="1"/>
  <c r="T153"/>
  <c r="AB153"/>
  <c r="N154"/>
  <c r="Z154" s="1"/>
  <c r="AA154"/>
  <c r="T154"/>
  <c r="AB154"/>
  <c r="N155"/>
  <c r="Z155" s="1"/>
  <c r="AA155"/>
  <c r="AB155"/>
  <c r="N156"/>
  <c r="Z156" s="1"/>
  <c r="AA156"/>
  <c r="T156"/>
  <c r="AB156"/>
  <c r="N157"/>
  <c r="Z157" s="1"/>
  <c r="T157"/>
  <c r="AB157"/>
  <c r="N158"/>
  <c r="Z158" s="1"/>
  <c r="T158"/>
  <c r="AB158"/>
  <c r="N159"/>
  <c r="Z159" s="1"/>
  <c r="T159"/>
  <c r="AB159"/>
  <c r="N160"/>
  <c r="Z160" s="1"/>
  <c r="T160"/>
  <c r="AB160"/>
  <c r="N161"/>
  <c r="Z161" s="1"/>
  <c r="T161"/>
  <c r="AB161"/>
  <c r="N162"/>
  <c r="Z162" s="1"/>
  <c r="T162"/>
  <c r="AB162"/>
  <c r="N163"/>
  <c r="Z163" s="1"/>
  <c r="AB163"/>
  <c r="N164"/>
  <c r="Z164" s="1"/>
  <c r="AB164"/>
  <c r="N165"/>
  <c r="Z165" s="1"/>
  <c r="AB165"/>
  <c r="N166"/>
  <c r="Z166" s="1"/>
  <c r="AA166"/>
  <c r="AB166"/>
  <c r="N167"/>
  <c r="Z167" s="1"/>
  <c r="AA167"/>
  <c r="AB167"/>
  <c r="N168"/>
  <c r="Z168" s="1"/>
  <c r="AA168"/>
  <c r="AB168"/>
  <c r="N169"/>
  <c r="Z169" s="1"/>
  <c r="T169"/>
  <c r="AB169"/>
  <c r="N170"/>
  <c r="Z170" s="1"/>
  <c r="AA170"/>
  <c r="AB170"/>
  <c r="N171"/>
  <c r="Z171" s="1"/>
  <c r="T171"/>
  <c r="V171" s="1"/>
  <c r="AC171" s="1"/>
  <c r="AB171"/>
  <c r="N172"/>
  <c r="Z172" s="1"/>
  <c r="T172"/>
  <c r="V172" s="1"/>
  <c r="AC172" s="1"/>
  <c r="AA172"/>
  <c r="AB172"/>
  <c r="N173"/>
  <c r="Z173" s="1"/>
  <c r="T173"/>
  <c r="AB173"/>
  <c r="N174"/>
  <c r="Z174" s="1"/>
  <c r="T174"/>
  <c r="V174" s="1"/>
  <c r="AC174" s="1"/>
  <c r="AA174"/>
  <c r="AB174"/>
  <c r="N175"/>
  <c r="Z175" s="1"/>
  <c r="T175"/>
  <c r="V175" s="1"/>
  <c r="AC175" s="1"/>
  <c r="AA175"/>
  <c r="AB175"/>
  <c r="N176"/>
  <c r="Z176" s="1"/>
  <c r="T176"/>
  <c r="V176" s="1"/>
  <c r="AC176" s="1"/>
  <c r="AB176"/>
  <c r="N177"/>
  <c r="Z177" s="1"/>
  <c r="T177"/>
  <c r="AB177"/>
  <c r="N178"/>
  <c r="Z178" s="1"/>
  <c r="T178"/>
  <c r="V178" s="1"/>
  <c r="AC178" s="1"/>
  <c r="AB178"/>
  <c r="N179"/>
  <c r="Z179" s="1"/>
  <c r="T179"/>
  <c r="V179" s="1"/>
  <c r="AC179" s="1"/>
  <c r="AB179"/>
  <c r="N180"/>
  <c r="Z180" s="1"/>
  <c r="T180"/>
  <c r="V180" s="1"/>
  <c r="AC180" s="1"/>
  <c r="AA180"/>
  <c r="AB180"/>
  <c r="N181"/>
  <c r="Z181" s="1"/>
  <c r="T181"/>
  <c r="AB181"/>
  <c r="N182"/>
  <c r="Z182" s="1"/>
  <c r="AA182"/>
  <c r="AB182"/>
  <c r="N183"/>
  <c r="Z183" s="1"/>
  <c r="T183"/>
  <c r="V183" s="1"/>
  <c r="AC183" s="1"/>
  <c r="AA183"/>
  <c r="AB183"/>
  <c r="N184"/>
  <c r="Z184" s="1"/>
  <c r="T184"/>
  <c r="V184" s="1"/>
  <c r="AC184" s="1"/>
  <c r="AA184"/>
  <c r="AB184"/>
  <c r="N185"/>
  <c r="Z185" s="1"/>
  <c r="T185"/>
  <c r="AB185"/>
  <c r="N186"/>
  <c r="Z186" s="1"/>
  <c r="AA186"/>
  <c r="AB186"/>
  <c r="N187"/>
  <c r="Z187" s="1"/>
  <c r="T187"/>
  <c r="V187" s="1"/>
  <c r="AC187" s="1"/>
  <c r="AB187"/>
  <c r="N188"/>
  <c r="Z188" s="1"/>
  <c r="T188"/>
  <c r="V188" s="1"/>
  <c r="AC188" s="1"/>
  <c r="AA188"/>
  <c r="AB188"/>
  <c r="N189"/>
  <c r="Z189" s="1"/>
  <c r="T189"/>
  <c r="AB189"/>
  <c r="N190"/>
  <c r="Z190" s="1"/>
  <c r="T190"/>
  <c r="V190" s="1"/>
  <c r="AC190" s="1"/>
  <c r="AA190"/>
  <c r="AB190"/>
  <c r="N191"/>
  <c r="Z191" s="1"/>
  <c r="T191"/>
  <c r="V191" s="1"/>
  <c r="AC191" s="1"/>
  <c r="AA191"/>
  <c r="AB191"/>
  <c r="N192"/>
  <c r="Z192" s="1"/>
  <c r="T192"/>
  <c r="V192" s="1"/>
  <c r="AC192" s="1"/>
  <c r="AB192"/>
  <c r="N193"/>
  <c r="Z193" s="1"/>
  <c r="T193"/>
  <c r="AB193"/>
  <c r="N194"/>
  <c r="Z194" s="1"/>
  <c r="T194"/>
  <c r="V194" s="1"/>
  <c r="AC194" s="1"/>
  <c r="AB194"/>
  <c r="N195"/>
  <c r="Z195" s="1"/>
  <c r="T195"/>
  <c r="V195" s="1"/>
  <c r="AC195" s="1"/>
  <c r="AB195"/>
  <c r="N196"/>
  <c r="Z196" s="1"/>
  <c r="T196"/>
  <c r="V196" s="1"/>
  <c r="AC196" s="1"/>
  <c r="AA196"/>
  <c r="AB196"/>
  <c r="N197"/>
  <c r="Z197" s="1"/>
  <c r="T197"/>
  <c r="AB197"/>
  <c r="N198"/>
  <c r="Z198" s="1"/>
  <c r="AA198"/>
  <c r="AB198"/>
  <c r="N199"/>
  <c r="Z199" s="1"/>
  <c r="T199"/>
  <c r="V199" s="1"/>
  <c r="AC199" s="1"/>
  <c r="AA199"/>
  <c r="AB199"/>
  <c r="N200"/>
  <c r="Z200" s="1"/>
  <c r="T200"/>
  <c r="V200" s="1"/>
  <c r="AC200" s="1"/>
  <c r="AA200"/>
  <c r="AB200"/>
  <c r="N201"/>
  <c r="Z201" s="1"/>
  <c r="T201"/>
  <c r="AB201"/>
  <c r="N202"/>
  <c r="Z202" s="1"/>
  <c r="AA202"/>
  <c r="AB202"/>
  <c r="N203"/>
  <c r="Z203" s="1"/>
  <c r="T203"/>
  <c r="V203" s="1"/>
  <c r="AC203" s="1"/>
  <c r="AB203"/>
  <c r="N204"/>
  <c r="Z204" s="1"/>
  <c r="T204"/>
  <c r="V204" s="1"/>
  <c r="AC204" s="1"/>
  <c r="AA204"/>
  <c r="AB204"/>
  <c r="N205"/>
  <c r="Z205" s="1"/>
  <c r="T205"/>
  <c r="AB205"/>
  <c r="N206"/>
  <c r="Z206" s="1"/>
  <c r="T206"/>
  <c r="V206" s="1"/>
  <c r="AC206" s="1"/>
  <c r="AA206"/>
  <c r="AB206"/>
  <c r="N207"/>
  <c r="Z207" s="1"/>
  <c r="T207"/>
  <c r="V207" s="1"/>
  <c r="AC207" s="1"/>
  <c r="AA207"/>
  <c r="AB207"/>
  <c r="N208"/>
  <c r="Z208" s="1"/>
  <c r="T208"/>
  <c r="V208" s="1"/>
  <c r="AC208" s="1"/>
  <c r="AB208"/>
  <c r="N209"/>
  <c r="Z209" s="1"/>
  <c r="T209"/>
  <c r="AB209"/>
  <c r="N210"/>
  <c r="Z210" s="1"/>
  <c r="T210"/>
  <c r="V210" s="1"/>
  <c r="AC210" s="1"/>
  <c r="AB210"/>
  <c r="N211"/>
  <c r="Z211" s="1"/>
  <c r="T211"/>
  <c r="V211" s="1"/>
  <c r="AC211" s="1"/>
  <c r="AB211"/>
  <c r="N212"/>
  <c r="Z212" s="1"/>
  <c r="T212"/>
  <c r="V212" s="1"/>
  <c r="AC212" s="1"/>
  <c r="AA212"/>
  <c r="AB212"/>
  <c r="N213"/>
  <c r="Z213" s="1"/>
  <c r="T213"/>
  <c r="AB213"/>
  <c r="N214"/>
  <c r="Z214" s="1"/>
  <c r="AA214"/>
  <c r="AB214"/>
  <c r="N215"/>
  <c r="Z215" s="1"/>
  <c r="T215"/>
  <c r="V215" s="1"/>
  <c r="AC215" s="1"/>
  <c r="AA215"/>
  <c r="AB215"/>
  <c r="N216"/>
  <c r="Z216" s="1"/>
  <c r="T216"/>
  <c r="V216" s="1"/>
  <c r="AC216" s="1"/>
  <c r="AA216"/>
  <c r="AB216"/>
  <c r="N217"/>
  <c r="Z217" s="1"/>
  <c r="AB217"/>
  <c r="N218"/>
  <c r="Z218" s="1"/>
  <c r="AA218"/>
  <c r="AB218"/>
  <c r="N219"/>
  <c r="Z219" s="1"/>
  <c r="T219"/>
  <c r="V219" s="1"/>
  <c r="AC219" s="1"/>
  <c r="AB219"/>
  <c r="N220"/>
  <c r="Z220" s="1"/>
  <c r="T220"/>
  <c r="V220" s="1"/>
  <c r="AC220" s="1"/>
  <c r="AB220"/>
  <c r="N221"/>
  <c r="Z221" s="1"/>
  <c r="AB221"/>
  <c r="N222"/>
  <c r="Z222" s="1"/>
  <c r="AA222"/>
  <c r="AB222"/>
  <c r="N223"/>
  <c r="Z223" s="1"/>
  <c r="T223"/>
  <c r="V223" s="1"/>
  <c r="AC223" s="1"/>
  <c r="AB223"/>
  <c r="N224"/>
  <c r="Z224" s="1"/>
  <c r="T224"/>
  <c r="V224" s="1"/>
  <c r="AC224" s="1"/>
  <c r="AB224"/>
  <c r="N225"/>
  <c r="Z225" s="1"/>
  <c r="AB225"/>
  <c r="N226"/>
  <c r="Z226" s="1"/>
  <c r="AA226"/>
  <c r="AB226"/>
  <c r="N227"/>
  <c r="Z227" s="1"/>
  <c r="T227"/>
  <c r="V227" s="1"/>
  <c r="AC227" s="1"/>
  <c r="AB227"/>
  <c r="N228"/>
  <c r="Z228" s="1"/>
  <c r="T228"/>
  <c r="V228" s="1"/>
  <c r="AC228" s="1"/>
  <c r="AA228"/>
  <c r="AB228"/>
  <c r="N229"/>
  <c r="Z229" s="1"/>
  <c r="T229"/>
  <c r="AB229"/>
  <c r="N230"/>
  <c r="Z230" s="1"/>
  <c r="AA230"/>
  <c r="AB230"/>
  <c r="N231"/>
  <c r="Z231" s="1"/>
  <c r="T231"/>
  <c r="AB231"/>
  <c r="N232"/>
  <c r="Z232" s="1"/>
  <c r="T232"/>
  <c r="V232" s="1"/>
  <c r="AC232" s="1"/>
  <c r="AB232"/>
  <c r="N233"/>
  <c r="Z233" s="1"/>
  <c r="T233"/>
  <c r="AB233"/>
  <c r="N234"/>
  <c r="Z234" s="1"/>
  <c r="AA234"/>
  <c r="AB234"/>
  <c r="N235"/>
  <c r="Z235" s="1"/>
  <c r="T235"/>
  <c r="AB235"/>
  <c r="N236"/>
  <c r="Z236" s="1"/>
  <c r="T236"/>
  <c r="V236" s="1"/>
  <c r="AC236" s="1"/>
  <c r="AB236"/>
  <c r="N123"/>
  <c r="Z123" s="1"/>
  <c r="AA123"/>
  <c r="AB123"/>
  <c r="N22"/>
  <c r="Z22" s="1"/>
  <c r="AA22"/>
  <c r="AB22"/>
  <c r="N23"/>
  <c r="Z23" s="1"/>
  <c r="AA23"/>
  <c r="AB23"/>
  <c r="N24"/>
  <c r="Z24" s="1"/>
  <c r="AA24"/>
  <c r="AB24"/>
  <c r="N25"/>
  <c r="Z25" s="1"/>
  <c r="AA25"/>
  <c r="AB25"/>
  <c r="N26"/>
  <c r="Z26" s="1"/>
  <c r="AA26"/>
  <c r="T26"/>
  <c r="V26" s="1"/>
  <c r="AC26" s="1"/>
  <c r="AB26"/>
  <c r="N27"/>
  <c r="Z27" s="1"/>
  <c r="AA27"/>
  <c r="AB27"/>
  <c r="N28"/>
  <c r="Z28" s="1"/>
  <c r="AA28"/>
  <c r="AB28"/>
  <c r="N29"/>
  <c r="Z29" s="1"/>
  <c r="AA29"/>
  <c r="AB29"/>
  <c r="N30"/>
  <c r="Z30" s="1"/>
  <c r="AA30"/>
  <c r="AB30"/>
  <c r="N31"/>
  <c r="Z31" s="1"/>
  <c r="AA31"/>
  <c r="AB31"/>
  <c r="N32"/>
  <c r="Z32" s="1"/>
  <c r="AA32"/>
  <c r="AB32"/>
  <c r="N33"/>
  <c r="Z33" s="1"/>
  <c r="AA33"/>
  <c r="AB33"/>
  <c r="N34"/>
  <c r="Z34" s="1"/>
  <c r="AA34"/>
  <c r="T34"/>
  <c r="V34" s="1"/>
  <c r="AC34" s="1"/>
  <c r="AB34"/>
  <c r="N35"/>
  <c r="Z35" s="1"/>
  <c r="AA35"/>
  <c r="AB35"/>
  <c r="N36"/>
  <c r="Z36" s="1"/>
  <c r="AA36"/>
  <c r="AB36"/>
  <c r="N37"/>
  <c r="Z37" s="1"/>
  <c r="AA37"/>
  <c r="AB37"/>
  <c r="N38"/>
  <c r="Z38" s="1"/>
  <c r="AA38"/>
  <c r="AB38"/>
  <c r="N39"/>
  <c r="Z39" s="1"/>
  <c r="AA39"/>
  <c r="AB39"/>
  <c r="N40"/>
  <c r="Z40" s="1"/>
  <c r="AA40"/>
  <c r="AB40"/>
  <c r="N41"/>
  <c r="Z41" s="1"/>
  <c r="AA41"/>
  <c r="AB41"/>
  <c r="N42"/>
  <c r="Z42" s="1"/>
  <c r="AA42"/>
  <c r="T42"/>
  <c r="V42" s="1"/>
  <c r="AC42" s="1"/>
  <c r="AB42"/>
  <c r="N43"/>
  <c r="Z43" s="1"/>
  <c r="AA43"/>
  <c r="AB43"/>
  <c r="N44"/>
  <c r="Z44" s="1"/>
  <c r="AA44"/>
  <c r="AB44"/>
  <c r="N45"/>
  <c r="Z45" s="1"/>
  <c r="AA45"/>
  <c r="AB45"/>
  <c r="N46"/>
  <c r="Z46" s="1"/>
  <c r="AA46"/>
  <c r="AB46"/>
  <c r="N47"/>
  <c r="Z47" s="1"/>
  <c r="AA47"/>
  <c r="AB47"/>
  <c r="N48"/>
  <c r="Z48" s="1"/>
  <c r="AA48"/>
  <c r="AB48"/>
  <c r="N49"/>
  <c r="Z49" s="1"/>
  <c r="AA49"/>
  <c r="AB49"/>
  <c r="N50"/>
  <c r="Z50" s="1"/>
  <c r="T50"/>
  <c r="V50" s="1"/>
  <c r="AC50" s="1"/>
  <c r="AA50"/>
  <c r="AB50"/>
  <c r="N51"/>
  <c r="Z51" s="1"/>
  <c r="AA51"/>
  <c r="T51"/>
  <c r="V51" s="1"/>
  <c r="AC51" s="1"/>
  <c r="AB51"/>
  <c r="N52"/>
  <c r="Z52" s="1"/>
  <c r="T52"/>
  <c r="V52" s="1"/>
  <c r="AC52" s="1"/>
  <c r="AA52"/>
  <c r="AB52"/>
  <c r="N53"/>
  <c r="Z53" s="1"/>
  <c r="T53"/>
  <c r="V53" s="1"/>
  <c r="AC53" s="1"/>
  <c r="AA53"/>
  <c r="AB53"/>
  <c r="N54"/>
  <c r="Z54" s="1"/>
  <c r="T54"/>
  <c r="V54" s="1"/>
  <c r="AC54" s="1"/>
  <c r="AB54"/>
  <c r="N55"/>
  <c r="Z55" s="1"/>
  <c r="T55"/>
  <c r="V55" s="1"/>
  <c r="AC55" s="1"/>
  <c r="AA55"/>
  <c r="AB55"/>
  <c r="N56"/>
  <c r="Z56" s="1"/>
  <c r="T56"/>
  <c r="V56" s="1"/>
  <c r="AC56" s="1"/>
  <c r="AB56"/>
  <c r="N57"/>
  <c r="Z57" s="1"/>
  <c r="T57"/>
  <c r="V57" s="1"/>
  <c r="AC57" s="1"/>
  <c r="AB57"/>
  <c r="N58"/>
  <c r="Z58" s="1"/>
  <c r="T58"/>
  <c r="AA58"/>
  <c r="AB58"/>
  <c r="N59"/>
  <c r="Z59" s="1"/>
  <c r="AA59"/>
  <c r="T59"/>
  <c r="V59" s="1"/>
  <c r="AC59" s="1"/>
  <c r="AB59"/>
  <c r="N60"/>
  <c r="Z60" s="1"/>
  <c r="T60"/>
  <c r="AB60"/>
  <c r="N61"/>
  <c r="Z61" s="1"/>
  <c r="T61"/>
  <c r="AB61"/>
  <c r="N62"/>
  <c r="Z62" s="1"/>
  <c r="T62"/>
  <c r="AB62"/>
  <c r="N63"/>
  <c r="Z63" s="1"/>
  <c r="T63"/>
  <c r="AB63"/>
  <c r="N64"/>
  <c r="Z64" s="1"/>
  <c r="T64"/>
  <c r="AB64"/>
  <c r="N65"/>
  <c r="Z65" s="1"/>
  <c r="T65"/>
  <c r="AB65"/>
  <c r="N66"/>
  <c r="Z66" s="1"/>
  <c r="T66"/>
  <c r="AB66"/>
  <c r="N67"/>
  <c r="Z67" s="1"/>
  <c r="T67"/>
  <c r="AB67"/>
  <c r="N68"/>
  <c r="Z68" s="1"/>
  <c r="T68"/>
  <c r="AB68"/>
  <c r="N69"/>
  <c r="Z69" s="1"/>
  <c r="T69"/>
  <c r="AB69"/>
  <c r="N70"/>
  <c r="Z70" s="1"/>
  <c r="T70"/>
  <c r="V70" s="1"/>
  <c r="AC70" s="1"/>
  <c r="AB70"/>
  <c r="N71"/>
  <c r="Z71" s="1"/>
  <c r="T71"/>
  <c r="V71" s="1"/>
  <c r="AC71" s="1"/>
  <c r="AA71"/>
  <c r="AB71"/>
  <c r="N72"/>
  <c r="Z72" s="1"/>
  <c r="T72"/>
  <c r="AB72"/>
  <c r="N73"/>
  <c r="Z73" s="1"/>
  <c r="AA73"/>
  <c r="T73"/>
  <c r="V73" s="1"/>
  <c r="AC73" s="1"/>
  <c r="AB73"/>
  <c r="N74"/>
  <c r="Z74" s="1"/>
  <c r="T74"/>
  <c r="V74" s="1"/>
  <c r="AC74" s="1"/>
  <c r="AA74"/>
  <c r="AB74"/>
  <c r="N75"/>
  <c r="Z75" s="1"/>
  <c r="T75"/>
  <c r="AA75"/>
  <c r="AB75"/>
  <c r="N76"/>
  <c r="Z76" s="1"/>
  <c r="T76"/>
  <c r="AB76"/>
  <c r="N77"/>
  <c r="Z77" s="1"/>
  <c r="T77"/>
  <c r="V77" s="1"/>
  <c r="AC77" s="1"/>
  <c r="AB77"/>
  <c r="N78"/>
  <c r="Z78" s="1"/>
  <c r="T78"/>
  <c r="AA78"/>
  <c r="AB78"/>
  <c r="N79"/>
  <c r="Z79" s="1"/>
  <c r="AA79"/>
  <c r="T79"/>
  <c r="AB79"/>
  <c r="N80"/>
  <c r="Z80" s="1"/>
  <c r="T80"/>
  <c r="V80" s="1"/>
  <c r="AC80" s="1"/>
  <c r="AB80"/>
  <c r="N81"/>
  <c r="Z81" s="1"/>
  <c r="T81"/>
  <c r="V81" s="1"/>
  <c r="AC81" s="1"/>
  <c r="AA81"/>
  <c r="AB81"/>
  <c r="N82"/>
  <c r="Z82" s="1"/>
  <c r="T82"/>
  <c r="AB82"/>
  <c r="N83"/>
  <c r="Z83" s="1"/>
  <c r="T83"/>
  <c r="AB83"/>
  <c r="N84"/>
  <c r="Z84" s="1"/>
  <c r="T84"/>
  <c r="V84" s="1"/>
  <c r="AC84" s="1"/>
  <c r="AB84"/>
  <c r="N85"/>
  <c r="Z85" s="1"/>
  <c r="T85"/>
  <c r="V85" s="1"/>
  <c r="AC85" s="1"/>
  <c r="AA85"/>
  <c r="AB85"/>
  <c r="N86"/>
  <c r="Z86" s="1"/>
  <c r="T86"/>
  <c r="V86" s="1"/>
  <c r="AC86" s="1"/>
  <c r="AB86"/>
  <c r="N87"/>
  <c r="Z87" s="1"/>
  <c r="T87"/>
  <c r="V87" s="1"/>
  <c r="AC87" s="1"/>
  <c r="AB87"/>
  <c r="N88"/>
  <c r="Z88" s="1"/>
  <c r="T88"/>
  <c r="AB88"/>
  <c r="N89"/>
  <c r="Z89" s="1"/>
  <c r="T89"/>
  <c r="V89" s="1"/>
  <c r="AC89" s="1"/>
  <c r="AA89"/>
  <c r="AB89"/>
  <c r="N90"/>
  <c r="Z90" s="1"/>
  <c r="AA90"/>
  <c r="T90"/>
  <c r="V90" s="1"/>
  <c r="AC90" s="1"/>
  <c r="AB90"/>
  <c r="N91"/>
  <c r="Z91" s="1"/>
  <c r="T91"/>
  <c r="V91" s="1"/>
  <c r="AC91" s="1"/>
  <c r="AA91"/>
  <c r="AB91"/>
  <c r="N92"/>
  <c r="Z92" s="1"/>
  <c r="T92"/>
  <c r="AB92"/>
  <c r="N93"/>
  <c r="Z93" s="1"/>
  <c r="AA93"/>
  <c r="AB93"/>
  <c r="N94"/>
  <c r="Z94" s="1"/>
  <c r="T94"/>
  <c r="V94" s="1"/>
  <c r="AC94" s="1"/>
  <c r="AB94"/>
  <c r="N95"/>
  <c r="Z95" s="1"/>
  <c r="T95"/>
  <c r="V95" s="1"/>
  <c r="AC95" s="1"/>
  <c r="AA95"/>
  <c r="AB95"/>
  <c r="N96"/>
  <c r="Z96" s="1"/>
  <c r="T96"/>
  <c r="AB96"/>
  <c r="N97"/>
  <c r="Z97" s="1"/>
  <c r="AA97"/>
  <c r="T97"/>
  <c r="V97" s="1"/>
  <c r="AC97" s="1"/>
  <c r="AB97"/>
  <c r="N98"/>
  <c r="Z98" s="1"/>
  <c r="T98"/>
  <c r="V98" s="1"/>
  <c r="AC98" s="1"/>
  <c r="AB98"/>
  <c r="N99"/>
  <c r="Z99" s="1"/>
  <c r="T99"/>
  <c r="V99" s="1"/>
  <c r="AC99" s="1"/>
  <c r="AB99"/>
  <c r="N100"/>
  <c r="Z100" s="1"/>
  <c r="T100"/>
  <c r="AB100"/>
  <c r="N101"/>
  <c r="Z101" s="1"/>
  <c r="T101"/>
  <c r="V101" s="1"/>
  <c r="AC101" s="1"/>
  <c r="AB101"/>
  <c r="N102"/>
  <c r="Z102" s="1"/>
  <c r="T102"/>
  <c r="V102" s="1"/>
  <c r="AC102" s="1"/>
  <c r="AA102"/>
  <c r="AB102"/>
  <c r="N103"/>
  <c r="Z103" s="1"/>
  <c r="T103"/>
  <c r="V103" s="1"/>
  <c r="AC103" s="1"/>
  <c r="AA103"/>
  <c r="AB103"/>
  <c r="N104"/>
  <c r="Z104" s="1"/>
  <c r="T104"/>
  <c r="AB104"/>
  <c r="N105"/>
  <c r="Z105" s="1"/>
  <c r="AA105"/>
  <c r="AB105"/>
  <c r="N106"/>
  <c r="Z106" s="1"/>
  <c r="T106"/>
  <c r="V106" s="1"/>
  <c r="AC106" s="1"/>
  <c r="AA106"/>
  <c r="AB106"/>
  <c r="N107"/>
  <c r="Z107" s="1"/>
  <c r="T107"/>
  <c r="V107" s="1"/>
  <c r="AC107" s="1"/>
  <c r="AB107"/>
  <c r="N108"/>
  <c r="Z108" s="1"/>
  <c r="T108"/>
  <c r="AB108"/>
  <c r="N109"/>
  <c r="Z109" s="1"/>
  <c r="AA109"/>
  <c r="AB109"/>
  <c r="N110"/>
  <c r="Z110" s="1"/>
  <c r="T110"/>
  <c r="V110" s="1"/>
  <c r="AC110" s="1"/>
  <c r="AB110"/>
  <c r="N111"/>
  <c r="Z111" s="1"/>
  <c r="T111"/>
  <c r="V111" s="1"/>
  <c r="AC111" s="1"/>
  <c r="AB111"/>
  <c r="N112"/>
  <c r="Z112" s="1"/>
  <c r="T112"/>
  <c r="AB112"/>
  <c r="N113"/>
  <c r="Z113" s="1"/>
  <c r="T113"/>
  <c r="V113" s="1"/>
  <c r="AC113" s="1"/>
  <c r="AA113"/>
  <c r="AB113"/>
  <c r="N114"/>
  <c r="Z114" s="1"/>
  <c r="T114"/>
  <c r="V114" s="1"/>
  <c r="AC114" s="1"/>
  <c r="AA114"/>
  <c r="AB114"/>
  <c r="N115"/>
  <c r="Z115" s="1"/>
  <c r="T115"/>
  <c r="V115" s="1"/>
  <c r="AC115" s="1"/>
  <c r="AB115"/>
  <c r="N116"/>
  <c r="Z116" s="1"/>
  <c r="T116"/>
  <c r="AB116"/>
  <c r="N117"/>
  <c r="Z117" s="1"/>
  <c r="T117"/>
  <c r="V117" s="1"/>
  <c r="AC117" s="1"/>
  <c r="AB117"/>
  <c r="N118"/>
  <c r="Z118" s="1"/>
  <c r="T118"/>
  <c r="V118" s="1"/>
  <c r="AC118" s="1"/>
  <c r="AB118"/>
  <c r="N119"/>
  <c r="Z119" s="1"/>
  <c r="T119"/>
  <c r="V119" s="1"/>
  <c r="AC119" s="1"/>
  <c r="AA119"/>
  <c r="AB119"/>
  <c r="N120"/>
  <c r="Z120" s="1"/>
  <c r="T120"/>
  <c r="AB120"/>
  <c r="N121"/>
  <c r="Z121" s="1"/>
  <c r="T121"/>
  <c r="AA121"/>
  <c r="AB121"/>
  <c r="N7"/>
  <c r="Z7" s="1"/>
  <c r="AA7"/>
  <c r="AB7"/>
  <c r="N8"/>
  <c r="Z8" s="1"/>
  <c r="AA8"/>
  <c r="AB8"/>
  <c r="N9"/>
  <c r="Z9" s="1"/>
  <c r="AA9"/>
  <c r="AB9"/>
  <c r="N10"/>
  <c r="Z10" s="1"/>
  <c r="AA10"/>
  <c r="AB10"/>
  <c r="N11"/>
  <c r="Z11" s="1"/>
  <c r="AA11"/>
  <c r="AB11"/>
  <c r="N12"/>
  <c r="Z12" s="1"/>
  <c r="AA12"/>
  <c r="AB12"/>
  <c r="N13"/>
  <c r="Z13" s="1"/>
  <c r="AA13"/>
  <c r="AB13"/>
  <c r="N14"/>
  <c r="Z14" s="1"/>
  <c r="AA14"/>
  <c r="AB14"/>
  <c r="N15"/>
  <c r="Z15" s="1"/>
  <c r="AA15"/>
  <c r="AB15"/>
  <c r="N16"/>
  <c r="Z16" s="1"/>
  <c r="AA16"/>
  <c r="AB16"/>
  <c r="N17"/>
  <c r="Z17" s="1"/>
  <c r="AA17"/>
  <c r="AB17"/>
  <c r="N18"/>
  <c r="Z18" s="1"/>
  <c r="AA18"/>
  <c r="AB18"/>
  <c r="N19"/>
  <c r="Z19" s="1"/>
  <c r="AA19"/>
  <c r="AB19"/>
  <c r="AA6"/>
  <c r="AB6"/>
  <c r="N6"/>
  <c r="Z6" s="1"/>
  <c r="T6"/>
  <c r="V6" s="1"/>
  <c r="AC6" s="1"/>
  <c r="A7"/>
  <c r="A8" s="1"/>
  <c r="A9" s="1"/>
  <c r="A10" s="1"/>
  <c r="A11" s="1"/>
  <c r="A12" s="1"/>
  <c r="A13" s="1"/>
  <c r="A14" s="1"/>
  <c r="A15" s="1"/>
  <c r="A16" s="1"/>
  <c r="A17" s="1"/>
  <c r="A18" s="1"/>
  <c r="A19"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8" s="1"/>
  <c r="A239" s="1"/>
  <c r="A240" s="1"/>
  <c r="A241" s="1"/>
  <c r="A242" s="1"/>
  <c r="A243" s="1"/>
  <c r="A244" s="1"/>
  <c r="A245" s="1"/>
  <c r="A246" s="1"/>
  <c r="A247" s="1"/>
  <c r="A248" s="1"/>
  <c r="A249" s="1"/>
  <c r="A250" s="1"/>
  <c r="A251" s="1"/>
  <c r="A252" s="1"/>
  <c r="A253" s="1"/>
  <c r="A254" s="1"/>
  <c r="A255" s="1"/>
  <c r="A256" s="1"/>
  <c r="A257" s="1"/>
  <c r="A258" s="1"/>
  <c r="A259" s="1"/>
  <c r="A260" s="1"/>
  <c r="A261" s="1"/>
  <c r="A262"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8" s="1"/>
  <c r="A289" s="1"/>
  <c r="A290" s="1"/>
  <c r="A291" s="1"/>
  <c r="A292" s="1"/>
  <c r="A293" s="1"/>
  <c r="A294" s="1"/>
  <c r="A295" s="1"/>
  <c r="A296" s="1"/>
  <c r="A297" s="1"/>
  <c r="A298" s="1"/>
  <c r="A299" s="1"/>
  <c r="A300" s="1"/>
  <c r="A301" s="1"/>
  <c r="A302" s="1"/>
  <c r="A303" s="1"/>
  <c r="A304" s="1"/>
  <c r="A305" s="1"/>
  <c r="A306" s="1"/>
  <c r="A307" s="1"/>
  <c r="A308" s="1"/>
  <c r="A309" s="1"/>
  <c r="A310" s="1"/>
  <c r="A311" s="1"/>
  <c r="A312" s="1"/>
  <c r="A313" s="1"/>
  <c r="A314" s="1"/>
  <c r="A315" s="1"/>
  <c r="A316" s="1"/>
  <c r="A317" s="1"/>
  <c r="A318" s="1"/>
  <c r="A319" s="1"/>
  <c r="A320" s="1"/>
  <c r="AD356" l="1"/>
  <c r="AE356" s="1"/>
  <c r="X356"/>
  <c r="X327"/>
  <c r="X340"/>
  <c r="X361"/>
  <c r="W325"/>
  <c r="AD325" s="1"/>
  <c r="AE325" s="1"/>
  <c r="X351"/>
  <c r="X336"/>
  <c r="X326"/>
  <c r="X362"/>
  <c r="X346"/>
  <c r="W333"/>
  <c r="AD333" s="1"/>
  <c r="AE333" s="1"/>
  <c r="A321"/>
  <c r="X331"/>
  <c r="AE361"/>
  <c r="AD352"/>
  <c r="AE352" s="1"/>
  <c r="X352"/>
  <c r="W355"/>
  <c r="AD355" s="1"/>
  <c r="AE355" s="1"/>
  <c r="AD348"/>
  <c r="AE348" s="1"/>
  <c r="X348"/>
  <c r="X353"/>
  <c r="X364"/>
  <c r="AG368"/>
  <c r="X328"/>
  <c r="X357"/>
  <c r="AD350"/>
  <c r="AE350" s="1"/>
  <c r="X350"/>
  <c r="AD354"/>
  <c r="AE354" s="1"/>
  <c r="X354"/>
  <c r="AD349"/>
  <c r="AE349" s="1"/>
  <c r="X349"/>
  <c r="X365"/>
  <c r="AD358"/>
  <c r="AE358" s="1"/>
  <c r="X358"/>
  <c r="AE332"/>
  <c r="X337"/>
  <c r="W329"/>
  <c r="AD329" s="1"/>
  <c r="AE329" s="1"/>
  <c r="AD344"/>
  <c r="AE344" s="1"/>
  <c r="X344"/>
  <c r="X339"/>
  <c r="AD335"/>
  <c r="AE335" s="1"/>
  <c r="X335"/>
  <c r="X332"/>
  <c r="X343"/>
  <c r="X341"/>
  <c r="AA111"/>
  <c r="AA98"/>
  <c r="AA87"/>
  <c r="AA83"/>
  <c r="AA77"/>
  <c r="AA57"/>
  <c r="AA323"/>
  <c r="AA314"/>
  <c r="AA303"/>
  <c r="AA297"/>
  <c r="AA290"/>
  <c r="T13"/>
  <c r="V13" s="1"/>
  <c r="AC13" s="1"/>
  <c r="T9"/>
  <c r="V9" s="1"/>
  <c r="AC9" s="1"/>
  <c r="T214"/>
  <c r="V214" s="1"/>
  <c r="AC214" s="1"/>
  <c r="T198"/>
  <c r="V198" s="1"/>
  <c r="AC198" s="1"/>
  <c r="T182"/>
  <c r="V182" s="1"/>
  <c r="AC182" s="1"/>
  <c r="AA271"/>
  <c r="T17"/>
  <c r="V17" s="1"/>
  <c r="AC17" s="1"/>
  <c r="T15"/>
  <c r="V15" s="1"/>
  <c r="AC15" s="1"/>
  <c r="T7"/>
  <c r="V7" s="1"/>
  <c r="AC7" s="1"/>
  <c r="AA107"/>
  <c r="T105"/>
  <c r="V105" s="1"/>
  <c r="AC105" s="1"/>
  <c r="AA86"/>
  <c r="AA82"/>
  <c r="AA69"/>
  <c r="AA65"/>
  <c r="AA61"/>
  <c r="AA56"/>
  <c r="T46"/>
  <c r="V46" s="1"/>
  <c r="AC46" s="1"/>
  <c r="T38"/>
  <c r="V38" s="1"/>
  <c r="AC38" s="1"/>
  <c r="T30"/>
  <c r="V30" s="1"/>
  <c r="AC30" s="1"/>
  <c r="T22"/>
  <c r="V22" s="1"/>
  <c r="AC22" s="1"/>
  <c r="AA220"/>
  <c r="AA203"/>
  <c r="AA187"/>
  <c r="AA171"/>
  <c r="AA321"/>
  <c r="AA295"/>
  <c r="T11"/>
  <c r="V11" s="1"/>
  <c r="AC11" s="1"/>
  <c r="AA118"/>
  <c r="AA70"/>
  <c r="AA66"/>
  <c r="AA62"/>
  <c r="AA54"/>
  <c r="AA224"/>
  <c r="AA211"/>
  <c r="AA208"/>
  <c r="AA195"/>
  <c r="AA192"/>
  <c r="AA179"/>
  <c r="AA176"/>
  <c r="AA319"/>
  <c r="AA310"/>
  <c r="AA305"/>
  <c r="AA302"/>
  <c r="AA274"/>
  <c r="AA270"/>
  <c r="T250"/>
  <c r="V250" s="1"/>
  <c r="AC250" s="1"/>
  <c r="V78"/>
  <c r="AC78" s="1"/>
  <c r="V58"/>
  <c r="AC58" s="1"/>
  <c r="V82"/>
  <c r="AC82" s="1"/>
  <c r="V72"/>
  <c r="AC72" s="1"/>
  <c r="V76"/>
  <c r="AC76" s="1"/>
  <c r="AA68"/>
  <c r="AA64"/>
  <c r="AA60"/>
  <c r="T18"/>
  <c r="V18" s="1"/>
  <c r="AC18" s="1"/>
  <c r="T14"/>
  <c r="V14" s="1"/>
  <c r="AC14" s="1"/>
  <c r="T10"/>
  <c r="V10" s="1"/>
  <c r="AC10" s="1"/>
  <c r="AA117"/>
  <c r="T109"/>
  <c r="V109" s="1"/>
  <c r="AC109" s="1"/>
  <c r="AA101"/>
  <c r="T93"/>
  <c r="V93" s="1"/>
  <c r="AC93" s="1"/>
  <c r="AA84"/>
  <c r="V83"/>
  <c r="AC83" s="1"/>
  <c r="V79"/>
  <c r="AC79" s="1"/>
  <c r="V75"/>
  <c r="AC75" s="1"/>
  <c r="T123"/>
  <c r="V123" s="1"/>
  <c r="AC123" s="1"/>
  <c r="AA236"/>
  <c r="T234"/>
  <c r="V234" s="1"/>
  <c r="W234" s="1"/>
  <c r="AD234" s="1"/>
  <c r="AA232"/>
  <c r="T230"/>
  <c r="AA227"/>
  <c r="T226"/>
  <c r="V226" s="1"/>
  <c r="AC226" s="1"/>
  <c r="AA223"/>
  <c r="T222"/>
  <c r="V222" s="1"/>
  <c r="AC222" s="1"/>
  <c r="AA219"/>
  <c r="T218"/>
  <c r="AA210"/>
  <c r="T202"/>
  <c r="V202" s="1"/>
  <c r="AC202" s="1"/>
  <c r="AA194"/>
  <c r="T186"/>
  <c r="V186" s="1"/>
  <c r="AC186" s="1"/>
  <c r="AA178"/>
  <c r="T170"/>
  <c r="V170" s="1"/>
  <c r="AC170" s="1"/>
  <c r="T152"/>
  <c r="V152" s="1"/>
  <c r="AC152" s="1"/>
  <c r="T147"/>
  <c r="T144"/>
  <c r="V144" s="1"/>
  <c r="AC144" s="1"/>
  <c r="T317"/>
  <c r="V317" s="1"/>
  <c r="AC317" s="1"/>
  <c r="T301"/>
  <c r="V301" s="1"/>
  <c r="AC301" s="1"/>
  <c r="T293"/>
  <c r="V293" s="1"/>
  <c r="AC293" s="1"/>
  <c r="T266"/>
  <c r="V266" s="1"/>
  <c r="AC266" s="1"/>
  <c r="T258"/>
  <c r="V258" s="1"/>
  <c r="W258" s="1"/>
  <c r="AD258" s="1"/>
  <c r="T257"/>
  <c r="W249"/>
  <c r="AD249" s="1"/>
  <c r="AE249" s="1"/>
  <c r="T246"/>
  <c r="T245"/>
  <c r="AA115"/>
  <c r="AA99"/>
  <c r="AA72"/>
  <c r="T276"/>
  <c r="V276" s="1"/>
  <c r="AC276" s="1"/>
  <c r="T265"/>
  <c r="T262"/>
  <c r="V262" s="1"/>
  <c r="W262" s="1"/>
  <c r="AD262" s="1"/>
  <c r="T261"/>
  <c r="T242"/>
  <c r="T241"/>
  <c r="T19"/>
  <c r="V19" s="1"/>
  <c r="AC19" s="1"/>
  <c r="AA110"/>
  <c r="AA94"/>
  <c r="AA80"/>
  <c r="AA76"/>
  <c r="T16"/>
  <c r="V16" s="1"/>
  <c r="AC16" s="1"/>
  <c r="T12"/>
  <c r="V12" s="1"/>
  <c r="AC12" s="1"/>
  <c r="T8"/>
  <c r="V8" s="1"/>
  <c r="AC8" s="1"/>
  <c r="AA67"/>
  <c r="AA63"/>
  <c r="T49"/>
  <c r="T48"/>
  <c r="T45"/>
  <c r="T44"/>
  <c r="T41"/>
  <c r="T40"/>
  <c r="T37"/>
  <c r="T36"/>
  <c r="T33"/>
  <c r="T32"/>
  <c r="T29"/>
  <c r="T28"/>
  <c r="T25"/>
  <c r="T24"/>
  <c r="T155"/>
  <c r="V155" s="1"/>
  <c r="AC155" s="1"/>
  <c r="T151"/>
  <c r="T148"/>
  <c r="V148" s="1"/>
  <c r="AC148" s="1"/>
  <c r="T143"/>
  <c r="T140"/>
  <c r="V140" s="1"/>
  <c r="AC140" s="1"/>
  <c r="T139"/>
  <c r="T135"/>
  <c r="T131"/>
  <c r="T127"/>
  <c r="T254"/>
  <c r="V254" s="1"/>
  <c r="T253"/>
  <c r="V320"/>
  <c r="AC320" s="1"/>
  <c r="V316"/>
  <c r="AC316" s="1"/>
  <c r="V300"/>
  <c r="AC300" s="1"/>
  <c r="V292"/>
  <c r="AC292" s="1"/>
  <c r="V312"/>
  <c r="AC312" s="1"/>
  <c r="V296"/>
  <c r="AC296" s="1"/>
  <c r="V308"/>
  <c r="AC308" s="1"/>
  <c r="V304"/>
  <c r="AC304" s="1"/>
  <c r="W319"/>
  <c r="W315"/>
  <c r="W311"/>
  <c r="W307"/>
  <c r="W303"/>
  <c r="AA320"/>
  <c r="AA316"/>
  <c r="AA312"/>
  <c r="AA308"/>
  <c r="AA304"/>
  <c r="AA300"/>
  <c r="AA296"/>
  <c r="AA292"/>
  <c r="W321"/>
  <c r="AD321" s="1"/>
  <c r="AE321" s="1"/>
  <c r="W313"/>
  <c r="AD313" s="1"/>
  <c r="AE313" s="1"/>
  <c r="W309"/>
  <c r="AD309" s="1"/>
  <c r="AE309" s="1"/>
  <c r="W305"/>
  <c r="AD305" s="1"/>
  <c r="W297"/>
  <c r="AD297" s="1"/>
  <c r="V290"/>
  <c r="AC290" s="1"/>
  <c r="T289"/>
  <c r="AA289"/>
  <c r="T287"/>
  <c r="AA287"/>
  <c r="V285"/>
  <c r="AC285" s="1"/>
  <c r="V284"/>
  <c r="AC284" s="1"/>
  <c r="V283"/>
  <c r="AC283" s="1"/>
  <c r="V282"/>
  <c r="AC282" s="1"/>
  <c r="V281"/>
  <c r="AC281" s="1"/>
  <c r="V280"/>
  <c r="AC280" s="1"/>
  <c r="V279"/>
  <c r="AC279" s="1"/>
  <c r="V278"/>
  <c r="AC278" s="1"/>
  <c r="V277"/>
  <c r="AC277" s="1"/>
  <c r="W323"/>
  <c r="AD323" s="1"/>
  <c r="W318"/>
  <c r="AD318" s="1"/>
  <c r="AE318" s="1"/>
  <c r="W314"/>
  <c r="AD314" s="1"/>
  <c r="W310"/>
  <c r="AD310" s="1"/>
  <c r="W306"/>
  <c r="AD306" s="1"/>
  <c r="AE306" s="1"/>
  <c r="W302"/>
  <c r="AD302" s="1"/>
  <c r="W298"/>
  <c r="AD298" s="1"/>
  <c r="AE298" s="1"/>
  <c r="V295"/>
  <c r="W294"/>
  <c r="AD294" s="1"/>
  <c r="AE294" s="1"/>
  <c r="V267"/>
  <c r="AC267" s="1"/>
  <c r="W299"/>
  <c r="W291"/>
  <c r="T288"/>
  <c r="AA288"/>
  <c r="T286"/>
  <c r="AA286"/>
  <c r="T264"/>
  <c r="T260"/>
  <c r="T256"/>
  <c r="T252"/>
  <c r="T248"/>
  <c r="T244"/>
  <c r="T240"/>
  <c r="AA285"/>
  <c r="AA284"/>
  <c r="AA283"/>
  <c r="AA282"/>
  <c r="AA281"/>
  <c r="AA280"/>
  <c r="AA279"/>
  <c r="AA278"/>
  <c r="AA277"/>
  <c r="V275"/>
  <c r="AC275" s="1"/>
  <c r="V274"/>
  <c r="AC274" s="1"/>
  <c r="V273"/>
  <c r="AC273" s="1"/>
  <c r="V272"/>
  <c r="AC272" s="1"/>
  <c r="V271"/>
  <c r="AC271" s="1"/>
  <c r="V270"/>
  <c r="AC270" s="1"/>
  <c r="V269"/>
  <c r="AC269" s="1"/>
  <c r="V268"/>
  <c r="AC268" s="1"/>
  <c r="AA267"/>
  <c r="W266"/>
  <c r="AD266" s="1"/>
  <c r="AE266" s="1"/>
  <c r="T263"/>
  <c r="T259"/>
  <c r="T255"/>
  <c r="T251"/>
  <c r="T247"/>
  <c r="T243"/>
  <c r="T239"/>
  <c r="V235"/>
  <c r="AC235" s="1"/>
  <c r="V233"/>
  <c r="AC233" s="1"/>
  <c r="V229"/>
  <c r="AC229" s="1"/>
  <c r="V231"/>
  <c r="AC231" s="1"/>
  <c r="V205"/>
  <c r="AC205" s="1"/>
  <c r="V173"/>
  <c r="AC173" s="1"/>
  <c r="AA235"/>
  <c r="AA231"/>
  <c r="W228"/>
  <c r="AD228" s="1"/>
  <c r="AE228" s="1"/>
  <c r="V201"/>
  <c r="AC201" s="1"/>
  <c r="V185"/>
  <c r="AC185" s="1"/>
  <c r="V169"/>
  <c r="AC169" s="1"/>
  <c r="W232"/>
  <c r="AD232" s="1"/>
  <c r="AE232" s="1"/>
  <c r="W227"/>
  <c r="AD227" s="1"/>
  <c r="T225"/>
  <c r="AA225"/>
  <c r="W223"/>
  <c r="AD223" s="1"/>
  <c r="AE223" s="1"/>
  <c r="T221"/>
  <c r="AA221"/>
  <c r="W219"/>
  <c r="AD219" s="1"/>
  <c r="V218"/>
  <c r="AC218" s="1"/>
  <c r="V213"/>
  <c r="AC213" s="1"/>
  <c r="V197"/>
  <c r="AC197" s="1"/>
  <c r="V181"/>
  <c r="AC181" s="1"/>
  <c r="W236"/>
  <c r="AD236" s="1"/>
  <c r="AA233"/>
  <c r="V230"/>
  <c r="W230" s="1"/>
  <c r="AD230" s="1"/>
  <c r="AA229"/>
  <c r="V209"/>
  <c r="AC209" s="1"/>
  <c r="V193"/>
  <c r="AC193" s="1"/>
  <c r="V177"/>
  <c r="AC177" s="1"/>
  <c r="T217"/>
  <c r="AA217"/>
  <c r="V189"/>
  <c r="AC189" s="1"/>
  <c r="W224"/>
  <c r="W212"/>
  <c r="AA213"/>
  <c r="AA209"/>
  <c r="AA205"/>
  <c r="AA201"/>
  <c r="AA197"/>
  <c r="AA193"/>
  <c r="AA189"/>
  <c r="AA185"/>
  <c r="AA181"/>
  <c r="AA177"/>
  <c r="AA173"/>
  <c r="AA169"/>
  <c r="T168"/>
  <c r="T167"/>
  <c r="T166"/>
  <c r="T165"/>
  <c r="AA165"/>
  <c r="T163"/>
  <c r="AA163"/>
  <c r="V162"/>
  <c r="AC162" s="1"/>
  <c r="V161"/>
  <c r="AC161" s="1"/>
  <c r="V160"/>
  <c r="AC160" s="1"/>
  <c r="V159"/>
  <c r="AC159" s="1"/>
  <c r="V158"/>
  <c r="AC158" s="1"/>
  <c r="V157"/>
  <c r="AC157" s="1"/>
  <c r="W210"/>
  <c r="AD210" s="1"/>
  <c r="W206"/>
  <c r="AD206" s="1"/>
  <c r="AE206" s="1"/>
  <c r="W194"/>
  <c r="AD194" s="1"/>
  <c r="W190"/>
  <c r="AD190" s="1"/>
  <c r="AE190" s="1"/>
  <c r="W178"/>
  <c r="AD178" s="1"/>
  <c r="AE178" s="1"/>
  <c r="W174"/>
  <c r="AD174" s="1"/>
  <c r="AE174" s="1"/>
  <c r="W215"/>
  <c r="AD215" s="1"/>
  <c r="AE215" s="1"/>
  <c r="W211"/>
  <c r="AD211" s="1"/>
  <c r="W207"/>
  <c r="AD207" s="1"/>
  <c r="AE207" s="1"/>
  <c r="W203"/>
  <c r="AD203" s="1"/>
  <c r="W199"/>
  <c r="AD199" s="1"/>
  <c r="AE199" s="1"/>
  <c r="W195"/>
  <c r="AD195" s="1"/>
  <c r="W191"/>
  <c r="AD191" s="1"/>
  <c r="AE191" s="1"/>
  <c r="W187"/>
  <c r="AD187" s="1"/>
  <c r="AE187" s="1"/>
  <c r="W183"/>
  <c r="AD183" s="1"/>
  <c r="AE183" s="1"/>
  <c r="W179"/>
  <c r="AD179" s="1"/>
  <c r="W175"/>
  <c r="AD175" s="1"/>
  <c r="AE175" s="1"/>
  <c r="W171"/>
  <c r="AD171" s="1"/>
  <c r="AE171" s="1"/>
  <c r="T164"/>
  <c r="AA164"/>
  <c r="W220"/>
  <c r="W216"/>
  <c r="W208"/>
  <c r="W204"/>
  <c r="W200"/>
  <c r="W196"/>
  <c r="W192"/>
  <c r="W188"/>
  <c r="W184"/>
  <c r="W180"/>
  <c r="W176"/>
  <c r="W172"/>
  <c r="V153"/>
  <c r="AC153" s="1"/>
  <c r="T150"/>
  <c r="T146"/>
  <c r="T142"/>
  <c r="T138"/>
  <c r="T134"/>
  <c r="T130"/>
  <c r="T126"/>
  <c r="AA162"/>
  <c r="AA161"/>
  <c r="AA160"/>
  <c r="AA159"/>
  <c r="AA158"/>
  <c r="AA157"/>
  <c r="V156"/>
  <c r="AC156" s="1"/>
  <c r="V154"/>
  <c r="AC154" s="1"/>
  <c r="AA153"/>
  <c r="T149"/>
  <c r="T145"/>
  <c r="T141"/>
  <c r="T137"/>
  <c r="T133"/>
  <c r="T129"/>
  <c r="T125"/>
  <c r="T136"/>
  <c r="T132"/>
  <c r="T128"/>
  <c r="V116"/>
  <c r="AC116" s="1"/>
  <c r="V112"/>
  <c r="AC112" s="1"/>
  <c r="V96"/>
  <c r="AC96" s="1"/>
  <c r="V108"/>
  <c r="AC108" s="1"/>
  <c r="V92"/>
  <c r="AC92" s="1"/>
  <c r="V120"/>
  <c r="AC120" s="1"/>
  <c r="V104"/>
  <c r="AC104" s="1"/>
  <c r="V88"/>
  <c r="AC88" s="1"/>
  <c r="V100"/>
  <c r="AC100" s="1"/>
  <c r="W110"/>
  <c r="AD110" s="1"/>
  <c r="W106"/>
  <c r="AD106" s="1"/>
  <c r="AE106" s="1"/>
  <c r="W119"/>
  <c r="W115"/>
  <c r="W111"/>
  <c r="W107"/>
  <c r="W103"/>
  <c r="W99"/>
  <c r="W91"/>
  <c r="W87"/>
  <c r="V66"/>
  <c r="AC66" s="1"/>
  <c r="V62"/>
  <c r="AC62" s="1"/>
  <c r="V121"/>
  <c r="AC121" s="1"/>
  <c r="AA120"/>
  <c r="AA116"/>
  <c r="AA112"/>
  <c r="AA108"/>
  <c r="AA104"/>
  <c r="AA100"/>
  <c r="AA96"/>
  <c r="AA92"/>
  <c r="AA88"/>
  <c r="W85"/>
  <c r="AD85" s="1"/>
  <c r="AE85" s="1"/>
  <c r="V69"/>
  <c r="AC69" s="1"/>
  <c r="V65"/>
  <c r="AC65" s="1"/>
  <c r="V61"/>
  <c r="AC61" s="1"/>
  <c r="W113"/>
  <c r="AD113" s="1"/>
  <c r="AE113" s="1"/>
  <c r="W101"/>
  <c r="AD101" s="1"/>
  <c r="W97"/>
  <c r="AD97" s="1"/>
  <c r="AE97" s="1"/>
  <c r="W89"/>
  <c r="AD89" s="1"/>
  <c r="AE89" s="1"/>
  <c r="W84"/>
  <c r="AD84" s="1"/>
  <c r="V68"/>
  <c r="AC68" s="1"/>
  <c r="V64"/>
  <c r="AC64" s="1"/>
  <c r="V60"/>
  <c r="AC60" s="1"/>
  <c r="W102"/>
  <c r="AD102" s="1"/>
  <c r="AE102" s="1"/>
  <c r="W98"/>
  <c r="AD98" s="1"/>
  <c r="W94"/>
  <c r="AD94" s="1"/>
  <c r="W90"/>
  <c r="AD90" s="1"/>
  <c r="AE90" s="1"/>
  <c r="W86"/>
  <c r="AD86" s="1"/>
  <c r="V67"/>
  <c r="AC67" s="1"/>
  <c r="V63"/>
  <c r="AC63" s="1"/>
  <c r="W117"/>
  <c r="AD117" s="1"/>
  <c r="W118"/>
  <c r="AD118" s="1"/>
  <c r="W114"/>
  <c r="AD114" s="1"/>
  <c r="AE114" s="1"/>
  <c r="W95"/>
  <c r="W81"/>
  <c r="AD81" s="1"/>
  <c r="AE81" s="1"/>
  <c r="W80"/>
  <c r="AD80" s="1"/>
  <c r="W77"/>
  <c r="AD77" s="1"/>
  <c r="AE77" s="1"/>
  <c r="W74"/>
  <c r="AD74" s="1"/>
  <c r="AE74" s="1"/>
  <c r="W73"/>
  <c r="AD73" s="1"/>
  <c r="AE73" s="1"/>
  <c r="W71"/>
  <c r="AD71" s="1"/>
  <c r="AE71" s="1"/>
  <c r="W70"/>
  <c r="AD70" s="1"/>
  <c r="AE70" s="1"/>
  <c r="W59"/>
  <c r="AD59" s="1"/>
  <c r="AE59" s="1"/>
  <c r="W57"/>
  <c r="AD57" s="1"/>
  <c r="W56"/>
  <c r="AD56" s="1"/>
  <c r="W55"/>
  <c r="AD55" s="1"/>
  <c r="AE55" s="1"/>
  <c r="W54"/>
  <c r="AD54" s="1"/>
  <c r="W53"/>
  <c r="AD53" s="1"/>
  <c r="AE53" s="1"/>
  <c r="W52"/>
  <c r="AD52" s="1"/>
  <c r="AE52" s="1"/>
  <c r="W51"/>
  <c r="AD51" s="1"/>
  <c r="AE51" s="1"/>
  <c r="W50"/>
  <c r="AD50" s="1"/>
  <c r="AE50" s="1"/>
  <c r="T47"/>
  <c r="T43"/>
  <c r="W42"/>
  <c r="AD42" s="1"/>
  <c r="AE42" s="1"/>
  <c r="T39"/>
  <c r="T35"/>
  <c r="W34"/>
  <c r="AD34" s="1"/>
  <c r="AE34" s="1"/>
  <c r="T31"/>
  <c r="T27"/>
  <c r="W26"/>
  <c r="AD26" s="1"/>
  <c r="AE26" s="1"/>
  <c r="T23"/>
  <c r="W19"/>
  <c r="AD19" s="1"/>
  <c r="AE19" s="1"/>
  <c r="W12"/>
  <c r="AD12" s="1"/>
  <c r="AE12" s="1"/>
  <c r="W9"/>
  <c r="AD9" s="1"/>
  <c r="AE9" s="1"/>
  <c r="W6"/>
  <c r="AD6" s="1"/>
  <c r="X325" l="1"/>
  <c r="W14"/>
  <c r="AD14" s="1"/>
  <c r="AE14" s="1"/>
  <c r="AE54"/>
  <c r="X333"/>
  <c r="A322"/>
  <c r="A323" s="1"/>
  <c r="A325" s="1"/>
  <c r="A326" s="1"/>
  <c r="A327" s="1"/>
  <c r="A328" s="1"/>
  <c r="A329" s="1"/>
  <c r="A330" s="1"/>
  <c r="A331" s="1"/>
  <c r="A332" s="1"/>
  <c r="A333" s="1"/>
  <c r="A334" s="1"/>
  <c r="A335" s="1"/>
  <c r="A336" s="1"/>
  <c r="A337" s="1"/>
  <c r="A338" s="1"/>
  <c r="A339" s="1"/>
  <c r="A340" s="1"/>
  <c r="A341" s="1"/>
  <c r="A342" s="1"/>
  <c r="A343" s="1"/>
  <c r="A344" s="1"/>
  <c r="A346" s="1"/>
  <c r="A347" s="1"/>
  <c r="A348" s="1"/>
  <c r="A349" s="1"/>
  <c r="A350" s="1"/>
  <c r="A351" s="1"/>
  <c r="A352" s="1"/>
  <c r="A353" s="1"/>
  <c r="A354" s="1"/>
  <c r="A355" s="1"/>
  <c r="A356" s="1"/>
  <c r="A357" s="1"/>
  <c r="A358" s="1"/>
  <c r="A359" s="1"/>
  <c r="A360" s="1"/>
  <c r="A361" s="1"/>
  <c r="A362" s="1"/>
  <c r="A363" s="1"/>
  <c r="A364" s="1"/>
  <c r="A365" s="1"/>
  <c r="AE98"/>
  <c r="X355"/>
  <c r="W10"/>
  <c r="AD10" s="1"/>
  <c r="AE10" s="1"/>
  <c r="W13"/>
  <c r="AD13" s="1"/>
  <c r="AE13" s="1"/>
  <c r="W46"/>
  <c r="AD46" s="1"/>
  <c r="AE46" s="1"/>
  <c r="AE118"/>
  <c r="AE86"/>
  <c r="W144"/>
  <c r="AD144" s="1"/>
  <c r="AE144" s="1"/>
  <c r="AE195"/>
  <c r="AE236"/>
  <c r="W213"/>
  <c r="AD213" s="1"/>
  <c r="AE310"/>
  <c r="AE179"/>
  <c r="AE211"/>
  <c r="W186"/>
  <c r="AD186" s="1"/>
  <c r="AE186" s="1"/>
  <c r="AE210"/>
  <c r="AE6"/>
  <c r="X329"/>
  <c r="AE203"/>
  <c r="W170"/>
  <c r="AD170" s="1"/>
  <c r="AE170" s="1"/>
  <c r="W202"/>
  <c r="AD202" s="1"/>
  <c r="AE202" s="1"/>
  <c r="W8"/>
  <c r="AD8" s="1"/>
  <c r="AE8" s="1"/>
  <c r="AE84"/>
  <c r="W105"/>
  <c r="AD105" s="1"/>
  <c r="AE105" s="1"/>
  <c r="X194"/>
  <c r="W182"/>
  <c r="AD182" s="1"/>
  <c r="AE182" s="1"/>
  <c r="W198"/>
  <c r="AD198" s="1"/>
  <c r="AE198" s="1"/>
  <c r="W214"/>
  <c r="AD214" s="1"/>
  <c r="AE214" s="1"/>
  <c r="AE305"/>
  <c r="AE57"/>
  <c r="AE117"/>
  <c r="X210"/>
  <c r="AE101"/>
  <c r="AE314"/>
  <c r="X258"/>
  <c r="X262"/>
  <c r="W7"/>
  <c r="AD7" s="1"/>
  <c r="AE7" s="1"/>
  <c r="W11"/>
  <c r="AD11" s="1"/>
  <c r="AE11" s="1"/>
  <c r="W15"/>
  <c r="AD15" s="1"/>
  <c r="AE15" s="1"/>
  <c r="W109"/>
  <c r="AD109" s="1"/>
  <c r="AE109" s="1"/>
  <c r="W148"/>
  <c r="AD148" s="1"/>
  <c r="AE148" s="1"/>
  <c r="AC262"/>
  <c r="AE262" s="1"/>
  <c r="X249"/>
  <c r="AC258"/>
  <c r="AE258" s="1"/>
  <c r="AE323"/>
  <c r="W301"/>
  <c r="AD301" s="1"/>
  <c r="AE301" s="1"/>
  <c r="W317"/>
  <c r="AD317" s="1"/>
  <c r="AE317" s="1"/>
  <c r="X309"/>
  <c r="W250"/>
  <c r="AD250" s="1"/>
  <c r="AE250" s="1"/>
  <c r="AE302"/>
  <c r="AE297"/>
  <c r="W152"/>
  <c r="AD152" s="1"/>
  <c r="AE152" s="1"/>
  <c r="X178"/>
  <c r="W159"/>
  <c r="AD159" s="1"/>
  <c r="AE159" s="1"/>
  <c r="W22"/>
  <c r="AD22" s="1"/>
  <c r="AE22" s="1"/>
  <c r="W30"/>
  <c r="AD30" s="1"/>
  <c r="AE30" s="1"/>
  <c r="W38"/>
  <c r="AE56"/>
  <c r="AE80"/>
  <c r="AE94"/>
  <c r="W93"/>
  <c r="AD93" s="1"/>
  <c r="AE93" s="1"/>
  <c r="W69"/>
  <c r="AD69" s="1"/>
  <c r="AE69" s="1"/>
  <c r="X89"/>
  <c r="W75"/>
  <c r="X90"/>
  <c r="W72"/>
  <c r="W18"/>
  <c r="AD18" s="1"/>
  <c r="AE18" s="1"/>
  <c r="W16"/>
  <c r="AD16" s="1"/>
  <c r="AE16" s="1"/>
  <c r="X10"/>
  <c r="W88"/>
  <c r="AD88" s="1"/>
  <c r="AE88" s="1"/>
  <c r="W222"/>
  <c r="AD222" s="1"/>
  <c r="AE222" s="1"/>
  <c r="W233"/>
  <c r="AD233" s="1"/>
  <c r="AE233" s="1"/>
  <c r="X297"/>
  <c r="W304"/>
  <c r="AD304" s="1"/>
  <c r="AE304" s="1"/>
  <c r="W104"/>
  <c r="AD104" s="1"/>
  <c r="AE104" s="1"/>
  <c r="X179"/>
  <c r="W296"/>
  <c r="AD296" s="1"/>
  <c r="AE296" s="1"/>
  <c r="AE110"/>
  <c r="AE194"/>
  <c r="AE219"/>
  <c r="X46"/>
  <c r="X113"/>
  <c r="X227"/>
  <c r="W58"/>
  <c r="V131"/>
  <c r="AC131" s="1"/>
  <c r="V143"/>
  <c r="AC143" s="1"/>
  <c r="V24"/>
  <c r="AC24" s="1"/>
  <c r="V32"/>
  <c r="AC32" s="1"/>
  <c r="V40"/>
  <c r="AC40" s="1"/>
  <c r="V48"/>
  <c r="AC48" s="1"/>
  <c r="V261"/>
  <c r="AC261" s="1"/>
  <c r="V246"/>
  <c r="W246" s="1"/>
  <c r="AD246" s="1"/>
  <c r="W63"/>
  <c r="AD63" s="1"/>
  <c r="AE63" s="1"/>
  <c r="W64"/>
  <c r="AD64" s="1"/>
  <c r="AE64" s="1"/>
  <c r="W68"/>
  <c r="AD68" s="1"/>
  <c r="AE68" s="1"/>
  <c r="W158"/>
  <c r="AD158" s="1"/>
  <c r="AE158" s="1"/>
  <c r="W162"/>
  <c r="AD162" s="1"/>
  <c r="AE162" s="1"/>
  <c r="W17"/>
  <c r="AD17" s="1"/>
  <c r="AE17" s="1"/>
  <c r="X14"/>
  <c r="X81"/>
  <c r="W65"/>
  <c r="AD65" s="1"/>
  <c r="AE65" s="1"/>
  <c r="X106"/>
  <c r="X59"/>
  <c r="W66"/>
  <c r="W140"/>
  <c r="AD140" s="1"/>
  <c r="AE140" s="1"/>
  <c r="W154"/>
  <c r="AD154" s="1"/>
  <c r="AE154" s="1"/>
  <c r="X199"/>
  <c r="X219"/>
  <c r="AE227"/>
  <c r="W185"/>
  <c r="AD185" s="1"/>
  <c r="AE185" s="1"/>
  <c r="X211"/>
  <c r="W231"/>
  <c r="W267"/>
  <c r="AD267" s="1"/>
  <c r="AE267" s="1"/>
  <c r="W293"/>
  <c r="X313"/>
  <c r="X314"/>
  <c r="W312"/>
  <c r="AD312" s="1"/>
  <c r="AE312" s="1"/>
  <c r="W300"/>
  <c r="AD300" s="1"/>
  <c r="AE300" s="1"/>
  <c r="W320"/>
  <c r="W79"/>
  <c r="W76"/>
  <c r="W82"/>
  <c r="W78"/>
  <c r="V127"/>
  <c r="AC127" s="1"/>
  <c r="V29"/>
  <c r="W29" s="1"/>
  <c r="AD29" s="1"/>
  <c r="V37"/>
  <c r="V45"/>
  <c r="W45" s="1"/>
  <c r="AD45" s="1"/>
  <c r="V245"/>
  <c r="AC245" s="1"/>
  <c r="V257"/>
  <c r="AC257" s="1"/>
  <c r="X55"/>
  <c r="W276"/>
  <c r="AD276" s="1"/>
  <c r="AE276" s="1"/>
  <c r="W254"/>
  <c r="AD254" s="1"/>
  <c r="AC254"/>
  <c r="V139"/>
  <c r="AC139" s="1"/>
  <c r="V151"/>
  <c r="AC151" s="1"/>
  <c r="V28"/>
  <c r="AC28" s="1"/>
  <c r="V36"/>
  <c r="AC36" s="1"/>
  <c r="V44"/>
  <c r="AC44" s="1"/>
  <c r="V242"/>
  <c r="V265"/>
  <c r="AC265" s="1"/>
  <c r="V147"/>
  <c r="AC147" s="1"/>
  <c r="X74"/>
  <c r="X51"/>
  <c r="W153"/>
  <c r="AD153" s="1"/>
  <c r="AE153" s="1"/>
  <c r="W157"/>
  <c r="AD157" s="1"/>
  <c r="AE157" s="1"/>
  <c r="W161"/>
  <c r="AD161" s="1"/>
  <c r="AE161" s="1"/>
  <c r="X183"/>
  <c r="X223"/>
  <c r="W272"/>
  <c r="AD272" s="1"/>
  <c r="AE272" s="1"/>
  <c r="W282"/>
  <c r="AD282" s="1"/>
  <c r="AE282" s="1"/>
  <c r="X298"/>
  <c r="W83"/>
  <c r="V253"/>
  <c r="AC253" s="1"/>
  <c r="V135"/>
  <c r="AC135" s="1"/>
  <c r="V25"/>
  <c r="V33"/>
  <c r="W33" s="1"/>
  <c r="AD33" s="1"/>
  <c r="V41"/>
  <c r="V49"/>
  <c r="W49" s="1"/>
  <c r="AD49" s="1"/>
  <c r="V241"/>
  <c r="AC241" s="1"/>
  <c r="X70"/>
  <c r="W61"/>
  <c r="W62"/>
  <c r="AD62" s="1"/>
  <c r="AE62" s="1"/>
  <c r="W156"/>
  <c r="AD156" s="1"/>
  <c r="AE156" s="1"/>
  <c r="W268"/>
  <c r="AD268" s="1"/>
  <c r="AE268" s="1"/>
  <c r="W278"/>
  <c r="AD278" s="1"/>
  <c r="AE278" s="1"/>
  <c r="V239"/>
  <c r="AC239" s="1"/>
  <c r="V247"/>
  <c r="AC247" s="1"/>
  <c r="V255"/>
  <c r="AC255" s="1"/>
  <c r="V252"/>
  <c r="AC252" s="1"/>
  <c r="V288"/>
  <c r="AC288" s="1"/>
  <c r="X299"/>
  <c r="AD299"/>
  <c r="AE299" s="1"/>
  <c r="AC295"/>
  <c r="V287"/>
  <c r="AC287" s="1"/>
  <c r="X305"/>
  <c r="X302"/>
  <c r="X318"/>
  <c r="X323"/>
  <c r="V243"/>
  <c r="AC243" s="1"/>
  <c r="V251"/>
  <c r="AC251" s="1"/>
  <c r="V263"/>
  <c r="AC263" s="1"/>
  <c r="V248"/>
  <c r="AC248" s="1"/>
  <c r="V264"/>
  <c r="AC264" s="1"/>
  <c r="W269"/>
  <c r="AD269" s="1"/>
  <c r="AE269" s="1"/>
  <c r="W273"/>
  <c r="X291"/>
  <c r="AD291"/>
  <c r="AE291" s="1"/>
  <c r="W277"/>
  <c r="W281"/>
  <c r="W285"/>
  <c r="AD285" s="1"/>
  <c r="AE285" s="1"/>
  <c r="W295"/>
  <c r="AD295" s="1"/>
  <c r="X307"/>
  <c r="AD307"/>
  <c r="AE307" s="1"/>
  <c r="X315"/>
  <c r="AD315"/>
  <c r="AE315" s="1"/>
  <c r="X310"/>
  <c r="W308"/>
  <c r="AD308" s="1"/>
  <c r="AE308" s="1"/>
  <c r="V259"/>
  <c r="AC259" s="1"/>
  <c r="V244"/>
  <c r="AC244" s="1"/>
  <c r="V260"/>
  <c r="AC260" s="1"/>
  <c r="W270"/>
  <c r="AD270" s="1"/>
  <c r="AE270" s="1"/>
  <c r="W274"/>
  <c r="AD274" s="1"/>
  <c r="AE274" s="1"/>
  <c r="V286"/>
  <c r="AC286" s="1"/>
  <c r="X321"/>
  <c r="W280"/>
  <c r="W284"/>
  <c r="V289"/>
  <c r="AC289" s="1"/>
  <c r="X319"/>
  <c r="AD319"/>
  <c r="AE319" s="1"/>
  <c r="X306"/>
  <c r="W316"/>
  <c r="AD316" s="1"/>
  <c r="AE316" s="1"/>
  <c r="V240"/>
  <c r="AC240" s="1"/>
  <c r="V256"/>
  <c r="AC256" s="1"/>
  <c r="X266"/>
  <c r="W271"/>
  <c r="AD271" s="1"/>
  <c r="AE271" s="1"/>
  <c r="W275"/>
  <c r="AD275" s="1"/>
  <c r="AE275" s="1"/>
  <c r="W279"/>
  <c r="AD279" s="1"/>
  <c r="AE279" s="1"/>
  <c r="W283"/>
  <c r="AD283" s="1"/>
  <c r="AE283" s="1"/>
  <c r="W290"/>
  <c r="AD290" s="1"/>
  <c r="AE290" s="1"/>
  <c r="X303"/>
  <c r="AD303"/>
  <c r="AE303" s="1"/>
  <c r="X311"/>
  <c r="AD311"/>
  <c r="AE311" s="1"/>
  <c r="X294"/>
  <c r="W292"/>
  <c r="AD292" s="1"/>
  <c r="AE292" s="1"/>
  <c r="V128"/>
  <c r="AC128" s="1"/>
  <c r="X184"/>
  <c r="AD184"/>
  <c r="AE184" s="1"/>
  <c r="V125"/>
  <c r="AC125" s="1"/>
  <c r="V142"/>
  <c r="AC142" s="1"/>
  <c r="V163"/>
  <c r="AC163" s="1"/>
  <c r="AD224"/>
  <c r="AE224" s="1"/>
  <c r="X224"/>
  <c r="V217"/>
  <c r="AC217" s="1"/>
  <c r="X171"/>
  <c r="V132"/>
  <c r="AC132" s="1"/>
  <c r="V141"/>
  <c r="AC141" s="1"/>
  <c r="V145"/>
  <c r="AC145" s="1"/>
  <c r="V149"/>
  <c r="AC149" s="1"/>
  <c r="V130"/>
  <c r="AC130" s="1"/>
  <c r="V138"/>
  <c r="AC138" s="1"/>
  <c r="X172"/>
  <c r="AD172"/>
  <c r="AE172" s="1"/>
  <c r="X180"/>
  <c r="AD180"/>
  <c r="AE180" s="1"/>
  <c r="X188"/>
  <c r="AD188"/>
  <c r="AE188" s="1"/>
  <c r="X196"/>
  <c r="AD196"/>
  <c r="AE196" s="1"/>
  <c r="X204"/>
  <c r="AD204"/>
  <c r="AE204" s="1"/>
  <c r="AD216"/>
  <c r="AE216" s="1"/>
  <c r="X216"/>
  <c r="V168"/>
  <c r="AC168" s="1"/>
  <c r="AE213"/>
  <c r="X195"/>
  <c r="W193"/>
  <c r="W181"/>
  <c r="X213"/>
  <c r="X191"/>
  <c r="W173"/>
  <c r="X236"/>
  <c r="W235"/>
  <c r="AD235" s="1"/>
  <c r="AE235" s="1"/>
  <c r="V129"/>
  <c r="AC129" s="1"/>
  <c r="V137"/>
  <c r="AC137" s="1"/>
  <c r="V150"/>
  <c r="AC150" s="1"/>
  <c r="W155"/>
  <c r="AD155" s="1"/>
  <c r="AE155" s="1"/>
  <c r="X174"/>
  <c r="X182"/>
  <c r="X190"/>
  <c r="X206"/>
  <c r="AD220"/>
  <c r="AE220" s="1"/>
  <c r="X220"/>
  <c r="V164"/>
  <c r="AC164" s="1"/>
  <c r="W160"/>
  <c r="AD160" s="1"/>
  <c r="AE160" s="1"/>
  <c r="V165"/>
  <c r="AC165" s="1"/>
  <c r="X212"/>
  <c r="AD212"/>
  <c r="AE212" s="1"/>
  <c r="X232"/>
  <c r="W177"/>
  <c r="X215"/>
  <c r="AC234"/>
  <c r="AE234" s="1"/>
  <c r="X234"/>
  <c r="X203"/>
  <c r="W226"/>
  <c r="X175"/>
  <c r="W201"/>
  <c r="W205"/>
  <c r="V136"/>
  <c r="AC136" s="1"/>
  <c r="V134"/>
  <c r="AC134" s="1"/>
  <c r="X192"/>
  <c r="AD192"/>
  <c r="AE192" s="1"/>
  <c r="X208"/>
  <c r="AD208"/>
  <c r="AE208" s="1"/>
  <c r="V166"/>
  <c r="AC166" s="1"/>
  <c r="X187"/>
  <c r="V225"/>
  <c r="AC225" s="1"/>
  <c r="X200"/>
  <c r="AD200"/>
  <c r="AE200" s="1"/>
  <c r="V133"/>
  <c r="AC133" s="1"/>
  <c r="V167"/>
  <c r="AC167" s="1"/>
  <c r="W189"/>
  <c r="AD189" s="1"/>
  <c r="AE189" s="1"/>
  <c r="W209"/>
  <c r="AD209" s="1"/>
  <c r="AE209" s="1"/>
  <c r="X230"/>
  <c r="AC230"/>
  <c r="AE230" s="1"/>
  <c r="W197"/>
  <c r="AD197" s="1"/>
  <c r="AE197" s="1"/>
  <c r="W218"/>
  <c r="AD218" s="1"/>
  <c r="AE218" s="1"/>
  <c r="V221"/>
  <c r="AC221" s="1"/>
  <c r="W169"/>
  <c r="AD169" s="1"/>
  <c r="AE169" s="1"/>
  <c r="X207"/>
  <c r="X228"/>
  <c r="W229"/>
  <c r="AD229" s="1"/>
  <c r="AE229" s="1"/>
  <c r="V126"/>
  <c r="AC126" s="1"/>
  <c r="V146"/>
  <c r="AC146" s="1"/>
  <c r="X176"/>
  <c r="AD176"/>
  <c r="AE176" s="1"/>
  <c r="W123"/>
  <c r="AD123" s="1"/>
  <c r="AE123" s="1"/>
  <c r="X73"/>
  <c r="X80"/>
  <c r="X87"/>
  <c r="AD87"/>
  <c r="AE87" s="1"/>
  <c r="X97"/>
  <c r="X115"/>
  <c r="AD115"/>
  <c r="AE115" s="1"/>
  <c r="X98"/>
  <c r="W96"/>
  <c r="AD96" s="1"/>
  <c r="AE96" s="1"/>
  <c r="X118"/>
  <c r="W116"/>
  <c r="AD116" s="1"/>
  <c r="AE116" s="1"/>
  <c r="X84"/>
  <c r="X52"/>
  <c r="X99"/>
  <c r="AD99"/>
  <c r="AE99" s="1"/>
  <c r="X107"/>
  <c r="AD107"/>
  <c r="AE107" s="1"/>
  <c r="X117"/>
  <c r="W100"/>
  <c r="AD100" s="1"/>
  <c r="AE100" s="1"/>
  <c r="W108"/>
  <c r="X26"/>
  <c r="X34"/>
  <c r="X42"/>
  <c r="X50"/>
  <c r="V23"/>
  <c r="AC23" s="1"/>
  <c r="V27"/>
  <c r="AC27" s="1"/>
  <c r="V31"/>
  <c r="AC31" s="1"/>
  <c r="V35"/>
  <c r="AC35" s="1"/>
  <c r="V39"/>
  <c r="AC39" s="1"/>
  <c r="V43"/>
  <c r="AC43" s="1"/>
  <c r="V47"/>
  <c r="AC47" s="1"/>
  <c r="X54"/>
  <c r="W67"/>
  <c r="AD67" s="1"/>
  <c r="AE67" s="1"/>
  <c r="X53"/>
  <c r="W60"/>
  <c r="AD60" s="1"/>
  <c r="AE60" s="1"/>
  <c r="X77"/>
  <c r="X65"/>
  <c r="X85"/>
  <c r="X110"/>
  <c r="X71"/>
  <c r="X91"/>
  <c r="AD91"/>
  <c r="AE91" s="1"/>
  <c r="X101"/>
  <c r="X111"/>
  <c r="AD111"/>
  <c r="AE111" s="1"/>
  <c r="X119"/>
  <c r="AD119"/>
  <c r="AE119" s="1"/>
  <c r="W121"/>
  <c r="X94"/>
  <c r="W120"/>
  <c r="W92"/>
  <c r="X114"/>
  <c r="X102"/>
  <c r="W112"/>
  <c r="X56"/>
  <c r="X103"/>
  <c r="AD103"/>
  <c r="AE103" s="1"/>
  <c r="X86"/>
  <c r="X95"/>
  <c r="AD95"/>
  <c r="AE95" s="1"/>
  <c r="X57"/>
  <c r="X19"/>
  <c r="X11"/>
  <c r="X15"/>
  <c r="X8"/>
  <c r="X12"/>
  <c r="X9"/>
  <c r="X13"/>
  <c r="X6"/>
  <c r="X152" l="1"/>
  <c r="X144"/>
  <c r="X105"/>
  <c r="X17"/>
  <c r="X62"/>
  <c r="X198"/>
  <c r="X296"/>
  <c r="X186"/>
  <c r="X202"/>
  <c r="X162"/>
  <c r="X214"/>
  <c r="X170"/>
  <c r="X185"/>
  <c r="X88"/>
  <c r="X22"/>
  <c r="X109"/>
  <c r="X18"/>
  <c r="X116"/>
  <c r="X158"/>
  <c r="X300"/>
  <c r="X267"/>
  <c r="X156"/>
  <c r="X278"/>
  <c r="X30"/>
  <c r="W136"/>
  <c r="AD136" s="1"/>
  <c r="AE136" s="1"/>
  <c r="X148"/>
  <c r="X274"/>
  <c r="X282"/>
  <c r="W135"/>
  <c r="AD135" s="1"/>
  <c r="AE135" s="1"/>
  <c r="X312"/>
  <c r="X7"/>
  <c r="X93"/>
  <c r="X233"/>
  <c r="X159"/>
  <c r="X64"/>
  <c r="W32"/>
  <c r="AD32" s="1"/>
  <c r="AE32" s="1"/>
  <c r="X279"/>
  <c r="W261"/>
  <c r="AD261" s="1"/>
  <c r="AE261" s="1"/>
  <c r="X250"/>
  <c r="X304"/>
  <c r="W256"/>
  <c r="AD256" s="1"/>
  <c r="AE256" s="1"/>
  <c r="X301"/>
  <c r="X317"/>
  <c r="W239"/>
  <c r="AD239" s="1"/>
  <c r="AE239" s="1"/>
  <c r="X197"/>
  <c r="W139"/>
  <c r="AD139" s="1"/>
  <c r="AE139" s="1"/>
  <c r="W131"/>
  <c r="AD131" s="1"/>
  <c r="AE131" s="1"/>
  <c r="X140"/>
  <c r="AD72"/>
  <c r="AE72" s="1"/>
  <c r="X72"/>
  <c r="W24"/>
  <c r="AD24" s="1"/>
  <c r="AE24" s="1"/>
  <c r="X68"/>
  <c r="X104"/>
  <c r="X69"/>
  <c r="W28"/>
  <c r="AD28" s="1"/>
  <c r="AE28" s="1"/>
  <c r="AD75"/>
  <c r="AE75" s="1"/>
  <c r="X75"/>
  <c r="AD38"/>
  <c r="AE38" s="1"/>
  <c r="X38"/>
  <c r="X16"/>
  <c r="AD58"/>
  <c r="AE58" s="1"/>
  <c r="X58"/>
  <c r="W127"/>
  <c r="AD127" s="1"/>
  <c r="AE127" s="1"/>
  <c r="W126"/>
  <c r="AD126" s="1"/>
  <c r="AE126" s="1"/>
  <c r="X222"/>
  <c r="W149"/>
  <c r="X308"/>
  <c r="W260"/>
  <c r="AD260" s="1"/>
  <c r="AE260" s="1"/>
  <c r="X316"/>
  <c r="X268"/>
  <c r="W253"/>
  <c r="W36"/>
  <c r="AD36" s="1"/>
  <c r="AE36" s="1"/>
  <c r="W257"/>
  <c r="X157"/>
  <c r="AD61"/>
  <c r="AE61" s="1"/>
  <c r="X61"/>
  <c r="AC49"/>
  <c r="AE49" s="1"/>
  <c r="X49"/>
  <c r="AC33"/>
  <c r="AE33" s="1"/>
  <c r="X33"/>
  <c r="AD79"/>
  <c r="AE79" s="1"/>
  <c r="X79"/>
  <c r="W166"/>
  <c r="AD166" s="1"/>
  <c r="AE166" s="1"/>
  <c r="W23"/>
  <c r="AD23" s="1"/>
  <c r="AE23" s="1"/>
  <c r="X235"/>
  <c r="W165"/>
  <c r="AD165" s="1"/>
  <c r="AE165" s="1"/>
  <c r="W39"/>
  <c r="X123"/>
  <c r="W137"/>
  <c r="AD137" s="1"/>
  <c r="AE137" s="1"/>
  <c r="X153"/>
  <c r="W130"/>
  <c r="W132"/>
  <c r="W125"/>
  <c r="AD125" s="1"/>
  <c r="AE125" s="1"/>
  <c r="X272"/>
  <c r="W259"/>
  <c r="AD259" s="1"/>
  <c r="AE259" s="1"/>
  <c r="X276"/>
  <c r="W252"/>
  <c r="AD252" s="1"/>
  <c r="AE252" s="1"/>
  <c r="W265"/>
  <c r="W44"/>
  <c r="AD44" s="1"/>
  <c r="AE44" s="1"/>
  <c r="X154"/>
  <c r="X254"/>
  <c r="X161"/>
  <c r="X63"/>
  <c r="W40"/>
  <c r="AD40" s="1"/>
  <c r="AE40" s="1"/>
  <c r="AC242"/>
  <c r="AC37"/>
  <c r="AD76"/>
  <c r="AE76" s="1"/>
  <c r="X76"/>
  <c r="X292"/>
  <c r="X295"/>
  <c r="AC41"/>
  <c r="AC25"/>
  <c r="AD82"/>
  <c r="AE82" s="1"/>
  <c r="X82"/>
  <c r="AD293"/>
  <c r="AE293" s="1"/>
  <c r="X293"/>
  <c r="AD66"/>
  <c r="AE66" s="1"/>
  <c r="X66"/>
  <c r="W35"/>
  <c r="AD35" s="1"/>
  <c r="AE35" s="1"/>
  <c r="W164"/>
  <c r="AD164" s="1"/>
  <c r="AE164" s="1"/>
  <c r="W163"/>
  <c r="AD163" s="1"/>
  <c r="AE163" s="1"/>
  <c r="W142"/>
  <c r="AD142" s="1"/>
  <c r="AE142" s="1"/>
  <c r="X290"/>
  <c r="W286"/>
  <c r="AD286" s="1"/>
  <c r="AE286" s="1"/>
  <c r="W244"/>
  <c r="AD244" s="1"/>
  <c r="AE244" s="1"/>
  <c r="W248"/>
  <c r="AD248" s="1"/>
  <c r="AE248" s="1"/>
  <c r="W263"/>
  <c r="AD263" s="1"/>
  <c r="AE263" s="1"/>
  <c r="W288"/>
  <c r="AD288" s="1"/>
  <c r="AE288" s="1"/>
  <c r="W147"/>
  <c r="W242"/>
  <c r="AD242" s="1"/>
  <c r="AE254"/>
  <c r="W37"/>
  <c r="AD37" s="1"/>
  <c r="AD83"/>
  <c r="AE83" s="1"/>
  <c r="X83"/>
  <c r="AC45"/>
  <c r="AE45" s="1"/>
  <c r="X45"/>
  <c r="AC29"/>
  <c r="AE29" s="1"/>
  <c r="X29"/>
  <c r="AD78"/>
  <c r="AE78" s="1"/>
  <c r="X78"/>
  <c r="AD320"/>
  <c r="AE320" s="1"/>
  <c r="X320"/>
  <c r="AD231"/>
  <c r="AE231" s="1"/>
  <c r="X231"/>
  <c r="AC246"/>
  <c r="AE246" s="1"/>
  <c r="X246"/>
  <c r="X60"/>
  <c r="W27"/>
  <c r="AD27" s="1"/>
  <c r="AE27" s="1"/>
  <c r="W43"/>
  <c r="AD43" s="1"/>
  <c r="AE43" s="1"/>
  <c r="W167"/>
  <c r="AD167" s="1"/>
  <c r="AE167" s="1"/>
  <c r="W134"/>
  <c r="AD134" s="1"/>
  <c r="AE134" s="1"/>
  <c r="W240"/>
  <c r="AD240" s="1"/>
  <c r="AE240" s="1"/>
  <c r="W247"/>
  <c r="AD247" s="1"/>
  <c r="AE247" s="1"/>
  <c r="W241"/>
  <c r="AD241" s="1"/>
  <c r="AE241" s="1"/>
  <c r="W41"/>
  <c r="AD41" s="1"/>
  <c r="W25"/>
  <c r="AD25" s="1"/>
  <c r="W151"/>
  <c r="W245"/>
  <c r="AD245" s="1"/>
  <c r="AE245" s="1"/>
  <c r="W48"/>
  <c r="AD48" s="1"/>
  <c r="AE48" s="1"/>
  <c r="W143"/>
  <c r="AD284"/>
  <c r="AE284" s="1"/>
  <c r="X284"/>
  <c r="AD277"/>
  <c r="AE277" s="1"/>
  <c r="X277"/>
  <c r="X271"/>
  <c r="X283"/>
  <c r="X270"/>
  <c r="W243"/>
  <c r="AD243" s="1"/>
  <c r="AE243" s="1"/>
  <c r="X275"/>
  <c r="W255"/>
  <c r="AD255" s="1"/>
  <c r="AE255" s="1"/>
  <c r="W289"/>
  <c r="AD289" s="1"/>
  <c r="AE289" s="1"/>
  <c r="AD280"/>
  <c r="AE280" s="1"/>
  <c r="X280"/>
  <c r="X285"/>
  <c r="AD281"/>
  <c r="AE281" s="1"/>
  <c r="X281"/>
  <c r="X269"/>
  <c r="W264"/>
  <c r="AD264" s="1"/>
  <c r="AE264" s="1"/>
  <c r="W251"/>
  <c r="W287"/>
  <c r="AD287" s="1"/>
  <c r="AE287" s="1"/>
  <c r="AE295"/>
  <c r="AD273"/>
  <c r="AE273" s="1"/>
  <c r="X273"/>
  <c r="AD201"/>
  <c r="AE201" s="1"/>
  <c r="X201"/>
  <c r="AD173"/>
  <c r="AE173" s="1"/>
  <c r="X173"/>
  <c r="AD193"/>
  <c r="AE193" s="1"/>
  <c r="X193"/>
  <c r="W225"/>
  <c r="X229"/>
  <c r="X218"/>
  <c r="W141"/>
  <c r="AD141" s="1"/>
  <c r="AE141" s="1"/>
  <c r="W146"/>
  <c r="AD146" s="1"/>
  <c r="AE146" s="1"/>
  <c r="W221"/>
  <c r="W133"/>
  <c r="X155"/>
  <c r="AD205"/>
  <c r="AE205" s="1"/>
  <c r="X205"/>
  <c r="X169"/>
  <c r="X189"/>
  <c r="W150"/>
  <c r="AD150" s="1"/>
  <c r="AE150" s="1"/>
  <c r="W129"/>
  <c r="AD181"/>
  <c r="AE181" s="1"/>
  <c r="X181"/>
  <c r="W168"/>
  <c r="AD168" s="1"/>
  <c r="AE168" s="1"/>
  <c r="W138"/>
  <c r="AD138" s="1"/>
  <c r="AE138" s="1"/>
  <c r="W145"/>
  <c r="X141"/>
  <c r="W217"/>
  <c r="X160"/>
  <c r="W128"/>
  <c r="AD128" s="1"/>
  <c r="AE128" s="1"/>
  <c r="AD226"/>
  <c r="AE226" s="1"/>
  <c r="X226"/>
  <c r="X209"/>
  <c r="AD177"/>
  <c r="AE177" s="1"/>
  <c r="X177"/>
  <c r="AD121"/>
  <c r="AE121" s="1"/>
  <c r="X121"/>
  <c r="AD112"/>
  <c r="AE112" s="1"/>
  <c r="X112"/>
  <c r="AD92"/>
  <c r="AE92" s="1"/>
  <c r="X92"/>
  <c r="X67"/>
  <c r="AD120"/>
  <c r="AE120" s="1"/>
  <c r="X120"/>
  <c r="X100"/>
  <c r="X96"/>
  <c r="W47"/>
  <c r="AD47" s="1"/>
  <c r="AE47" s="1"/>
  <c r="W31"/>
  <c r="AD31" s="1"/>
  <c r="AE31" s="1"/>
  <c r="AD108"/>
  <c r="AE108" s="1"/>
  <c r="X108"/>
  <c r="AB238"/>
  <c r="AA238"/>
  <c r="N238"/>
  <c r="Z238" s="1"/>
  <c r="AB124"/>
  <c r="AA124"/>
  <c r="N124"/>
  <c r="Z124" s="1"/>
  <c r="AB21"/>
  <c r="AA21"/>
  <c r="N21"/>
  <c r="Z21" s="1"/>
  <c r="Z366" s="1"/>
  <c r="X239" l="1"/>
  <c r="X164"/>
  <c r="X247"/>
  <c r="AA366"/>
  <c r="X28"/>
  <c r="X167"/>
  <c r="AB366"/>
  <c r="X40"/>
  <c r="X248"/>
  <c r="X127"/>
  <c r="X256"/>
  <c r="X139"/>
  <c r="X135"/>
  <c r="X286"/>
  <c r="X260"/>
  <c r="X136"/>
  <c r="X138"/>
  <c r="X32"/>
  <c r="X263"/>
  <c r="X261"/>
  <c r="X288"/>
  <c r="X255"/>
  <c r="X242"/>
  <c r="X163"/>
  <c r="X131"/>
  <c r="X24"/>
  <c r="AD257"/>
  <c r="AE257" s="1"/>
  <c r="X257"/>
  <c r="AD253"/>
  <c r="AE253" s="1"/>
  <c r="X253"/>
  <c r="X252"/>
  <c r="X44"/>
  <c r="AE37"/>
  <c r="X36"/>
  <c r="X125"/>
  <c r="X168"/>
  <c r="X289"/>
  <c r="X48"/>
  <c r="X134"/>
  <c r="AD149"/>
  <c r="AE149" s="1"/>
  <c r="X149"/>
  <c r="X137"/>
  <c r="X126"/>
  <c r="X27"/>
  <c r="X244"/>
  <c r="AE25"/>
  <c r="X37"/>
  <c r="X147"/>
  <c r="AD147"/>
  <c r="AE147" s="1"/>
  <c r="AD132"/>
  <c r="AE132" s="1"/>
  <c r="X132"/>
  <c r="AD39"/>
  <c r="AE39" s="1"/>
  <c r="X39"/>
  <c r="X151"/>
  <c r="AD151"/>
  <c r="AE151" s="1"/>
  <c r="X265"/>
  <c r="AD265"/>
  <c r="AE265" s="1"/>
  <c r="X31"/>
  <c r="X166"/>
  <c r="X146"/>
  <c r="X259"/>
  <c r="X245"/>
  <c r="X25"/>
  <c r="X35"/>
  <c r="X142"/>
  <c r="AE41"/>
  <c r="AE242"/>
  <c r="X23"/>
  <c r="X41"/>
  <c r="X241"/>
  <c r="AD130"/>
  <c r="AE130" s="1"/>
  <c r="X130"/>
  <c r="X43"/>
  <c r="X143"/>
  <c r="AD143"/>
  <c r="AE143" s="1"/>
  <c r="X240"/>
  <c r="X165"/>
  <c r="X243"/>
  <c r="AD251"/>
  <c r="AE251" s="1"/>
  <c r="X251"/>
  <c r="X264"/>
  <c r="X287"/>
  <c r="AD145"/>
  <c r="AE145" s="1"/>
  <c r="X145"/>
  <c r="AD133"/>
  <c r="AE133" s="1"/>
  <c r="X133"/>
  <c r="X150"/>
  <c r="AD225"/>
  <c r="AE225" s="1"/>
  <c r="X225"/>
  <c r="AD217"/>
  <c r="AE217" s="1"/>
  <c r="X217"/>
  <c r="X128"/>
  <c r="AD129"/>
  <c r="AE129" s="1"/>
  <c r="X129"/>
  <c r="AD221"/>
  <c r="AE221" s="1"/>
  <c r="X221"/>
  <c r="X47"/>
  <c r="T238"/>
  <c r="T124"/>
  <c r="T21"/>
  <c r="V238" l="1"/>
  <c r="AC238" s="1"/>
  <c r="V124"/>
  <c r="AC124" s="1"/>
  <c r="V21"/>
  <c r="AC21" s="1"/>
  <c r="AC366" l="1"/>
  <c r="W238"/>
  <c r="AD238" s="1"/>
  <c r="AE238" s="1"/>
  <c r="W124"/>
  <c r="AD124" s="1"/>
  <c r="AE124" s="1"/>
  <c r="W21"/>
  <c r="X124" l="1"/>
  <c r="X238"/>
  <c r="AD21"/>
  <c r="X21"/>
  <c r="AE21" l="1"/>
  <c r="AE366" s="1"/>
  <c r="AD366"/>
  <c r="G5" i="6"/>
  <c r="O5" s="1"/>
  <c r="G6"/>
  <c r="O6" s="1"/>
  <c r="P6" s="1"/>
  <c r="G7"/>
  <c r="O7" s="1"/>
  <c r="P7" s="1"/>
  <c r="G8"/>
  <c r="O8" s="1"/>
  <c r="P8" s="1"/>
  <c r="O12"/>
  <c r="O13"/>
  <c r="O14"/>
  <c r="H7"/>
  <c r="M7" s="1"/>
  <c r="N7" s="1"/>
  <c r="M12"/>
  <c r="M13"/>
  <c r="M14"/>
  <c r="L9"/>
  <c r="L15"/>
  <c r="K9"/>
  <c r="K15"/>
  <c r="I9"/>
  <c r="I15"/>
  <c r="E9"/>
  <c r="D5" s="1"/>
  <c r="C5" s="1"/>
  <c r="D17"/>
  <c r="J14"/>
  <c r="J13"/>
  <c r="J12"/>
  <c r="J8"/>
  <c r="J7"/>
  <c r="J6"/>
  <c r="J5"/>
  <c r="L17" l="1"/>
  <c r="G9"/>
  <c r="G17" s="1"/>
  <c r="K17"/>
  <c r="M15"/>
  <c r="H6"/>
  <c r="M6" s="1"/>
  <c r="N6" s="1"/>
  <c r="D7"/>
  <c r="C7" s="1"/>
  <c r="I17"/>
  <c r="J17" s="1"/>
  <c r="O15"/>
  <c r="D8"/>
  <c r="C8" s="1"/>
  <c r="E17"/>
  <c r="F17" s="1"/>
  <c r="J15"/>
  <c r="O9"/>
  <c r="P5"/>
  <c r="D6"/>
  <c r="C6" s="1"/>
  <c r="F9"/>
  <c r="H5"/>
  <c r="J9"/>
  <c r="H8"/>
  <c r="M8" s="1"/>
  <c r="N8" s="1"/>
  <c r="C9" l="1"/>
  <c r="C17" s="1"/>
  <c r="H9"/>
  <c r="H17" s="1"/>
  <c r="M5"/>
  <c r="O17"/>
  <c r="P17" s="1"/>
  <c r="P9"/>
  <c r="N5" l="1"/>
  <c r="M9"/>
  <c r="M17" l="1"/>
  <c r="N17" s="1"/>
  <c r="N9"/>
</calcChain>
</file>

<file path=xl/sharedStrings.xml><?xml version="1.0" encoding="utf-8"?>
<sst xmlns="http://schemas.openxmlformats.org/spreadsheetml/2006/main" count="1089" uniqueCount="756">
  <si>
    <t>Art. E.P.U.</t>
  </si>
  <si>
    <t>Descrizione</t>
  </si>
  <si>
    <t>U.M.</t>
  </si>
  <si>
    <t>kg</t>
  </si>
  <si>
    <t>m</t>
  </si>
  <si>
    <t>MIGLIORIE IMPIANTI ELETTRICI</t>
  </si>
  <si>
    <t>MIGLIORIE OPERE EDILI</t>
  </si>
  <si>
    <t>SOCIM</t>
  </si>
  <si>
    <t>BASE GARA</t>
  </si>
  <si>
    <t>TOTALE COMPLESSIVO</t>
  </si>
  <si>
    <t>MIGLIORIE IMPIANTI MECCANICI</t>
  </si>
  <si>
    <t>MIGLIORIE AGGIUNTIVE</t>
  </si>
  <si>
    <t>Totale costo m.o.</t>
  </si>
  <si>
    <t>TOTALE DEMOLIZIONI</t>
  </si>
  <si>
    <t>TOTALE PARTI COMUNI REGOLAZIONE</t>
  </si>
  <si>
    <t>TOTALE AERAULICO</t>
  </si>
  <si>
    <t>TOTALE IDRAULICO</t>
  </si>
  <si>
    <t>TOTALE IDRICOSANITARIO</t>
  </si>
  <si>
    <t>TOTALE ANTINCENDIO</t>
  </si>
  <si>
    <t>TOTALE GAS MEDICALI</t>
  </si>
  <si>
    <t>TOTALE VAPORE CONDENSA</t>
  </si>
  <si>
    <t>TOTALE REGOLAZIONE AUTOMATICA</t>
  </si>
  <si>
    <t>TOTALE SENZA MIGLIORIE AGGIUNTIVE</t>
  </si>
  <si>
    <t>Importo LAVORI</t>
  </si>
  <si>
    <t>OG1</t>
  </si>
  <si>
    <t>OS30</t>
  </si>
  <si>
    <t>OS28</t>
  </si>
  <si>
    <t>OS3</t>
  </si>
  <si>
    <t>TOTALE MIGLIORIE AGGIUNTIVE</t>
  </si>
  <si>
    <t>Importo SOA</t>
  </si>
  <si>
    <t>Oneri sicurezza</t>
  </si>
  <si>
    <t>IMPIANTI TERMICI E CONDIZIONAMENTO</t>
  </si>
  <si>
    <t>EDIFICI CIVILI E INDUSTRIALI</t>
  </si>
  <si>
    <t>IMPIANTI INTERNI ELETTRICI…</t>
  </si>
  <si>
    <t>IMPIANTI IDRICO SANITARI... GAS MEDICALI</t>
  </si>
  <si>
    <t>incidenza % m.o.</t>
  </si>
  <si>
    <t>LAVORAZIONI PREVISTE A PROGETTO</t>
  </si>
  <si>
    <t>costo m.o.</t>
  </si>
  <si>
    <t>Delta costo m.o.</t>
  </si>
  <si>
    <t>% riduzione costo m.o.</t>
  </si>
  <si>
    <t>A</t>
  </si>
  <si>
    <t>B</t>
  </si>
  <si>
    <t>C</t>
  </si>
  <si>
    <t>D</t>
  </si>
  <si>
    <t>E</t>
  </si>
  <si>
    <t>F</t>
  </si>
  <si>
    <t>G</t>
  </si>
  <si>
    <t>H</t>
  </si>
  <si>
    <t>I</t>
  </si>
  <si>
    <t>ore m.o.
(E / 24,695)</t>
  </si>
  <si>
    <t>costo m.o.
(C x D)</t>
  </si>
  <si>
    <t>ore m.o.
da analisi prezzi</t>
  </si>
  <si>
    <t>Delta ore m.o.
(G - F)</t>
  </si>
  <si>
    <t>% riduzione ore m.o.
(H / F)</t>
  </si>
  <si>
    <t>Importo LAVORI
 da CSA</t>
  </si>
  <si>
    <t>incidenza % m.o.
da tabella A del CSA</t>
  </si>
  <si>
    <t>TOTALE</t>
  </si>
  <si>
    <t>Trasporto</t>
  </si>
  <si>
    <t>Noli</t>
  </si>
  <si>
    <t>Spese generali</t>
  </si>
  <si>
    <t>Utile d'Impresa</t>
  </si>
  <si>
    <t>J</t>
  </si>
  <si>
    <t>K</t>
  </si>
  <si>
    <t>L</t>
  </si>
  <si>
    <t>M</t>
  </si>
  <si>
    <t>N</t>
  </si>
  <si>
    <t>O</t>
  </si>
  <si>
    <t>P</t>
  </si>
  <si>
    <t>Q</t>
  </si>
  <si>
    <t>R</t>
  </si>
  <si>
    <t>S</t>
  </si>
  <si>
    <t>U</t>
  </si>
  <si>
    <t>V</t>
  </si>
  <si>
    <t>W</t>
  </si>
  <si>
    <t>X</t>
  </si>
  <si>
    <t>Y</t>
  </si>
  <si>
    <t>Z</t>
  </si>
  <si>
    <t>AA</t>
  </si>
  <si>
    <t>AB</t>
  </si>
  <si>
    <t>Totale materiali, noli e trasporti</t>
  </si>
  <si>
    <t>Totale spese generali</t>
  </si>
  <si>
    <t>Totale utile d'impresa</t>
  </si>
  <si>
    <t>Totale importo lavorazioni</t>
  </si>
  <si>
    <t xml:space="preserve"> Quantità</t>
  </si>
  <si>
    <t>Prezzo acquisto materiali</t>
  </si>
  <si>
    <t>Totale monte ore (ore)</t>
  </si>
  <si>
    <t>Costo m.o.</t>
  </si>
  <si>
    <t/>
  </si>
  <si>
    <t>m²</t>
  </si>
  <si>
    <t>m³</t>
  </si>
  <si>
    <t>Nr</t>
  </si>
  <si>
    <t>Sovrapprezzo per una lastra antiumidità al posto della lastra normale.</t>
  </si>
  <si>
    <t>a corpo</t>
  </si>
  <si>
    <t>IMPIANTI MECCANICI</t>
  </si>
  <si>
    <t>IMPIANTI ELETTRICI</t>
  </si>
  <si>
    <t>T</t>
  </si>
  <si>
    <t>A.02.03.02</t>
  </si>
  <si>
    <t>A.02.05.01</t>
  </si>
  <si>
    <t>A.02.05.03</t>
  </si>
  <si>
    <t>A.05.02.02</t>
  </si>
  <si>
    <t>A.05.05.02</t>
  </si>
  <si>
    <t>A.06.08.01</t>
  </si>
  <si>
    <t>A.08.02.02</t>
  </si>
  <si>
    <t>A.08.02.04</t>
  </si>
  <si>
    <t>A.08.02.08</t>
  </si>
  <si>
    <t>Fornitura e posa in opera di lastre di cartongesso, dello spessore minimo di mm 13 ognuna.</t>
  </si>
  <si>
    <t>A.08.02.09</t>
  </si>
  <si>
    <t>A.08.05.01</t>
  </si>
  <si>
    <t>A.08.05.np2</t>
  </si>
  <si>
    <t>A.10.01.01</t>
  </si>
  <si>
    <t>A.12.02.01</t>
  </si>
  <si>
    <t>A.12.02.02</t>
  </si>
  <si>
    <t>A.12.03.04</t>
  </si>
  <si>
    <t>A.12.03.08</t>
  </si>
  <si>
    <t>A.12.04.07</t>
  </si>
  <si>
    <t>A.13.11</t>
  </si>
  <si>
    <t>A.13.29</t>
  </si>
  <si>
    <t>A.13.np1</t>
  </si>
  <si>
    <t>A.14.02.04</t>
  </si>
  <si>
    <t>A.14.06.01</t>
  </si>
  <si>
    <t>A.14.11</t>
  </si>
  <si>
    <t>A.16.01.02</t>
  </si>
  <si>
    <t>A.16.04</t>
  </si>
  <si>
    <t>A.16.06</t>
  </si>
  <si>
    <t>A.16.np1</t>
  </si>
  <si>
    <t>A.18.03.03</t>
  </si>
  <si>
    <t>A.18.09</t>
  </si>
  <si>
    <t>A.18.13</t>
  </si>
  <si>
    <t>A.18.np1</t>
  </si>
  <si>
    <t>A.19.02.01</t>
  </si>
  <si>
    <t>A.19.15</t>
  </si>
  <si>
    <t>A.19.24</t>
  </si>
  <si>
    <t>A.19.np1.a</t>
  </si>
  <si>
    <t>A.19.np1.b</t>
  </si>
  <si>
    <t>A.20.01.01</t>
  </si>
  <si>
    <t>A.21.06.03</t>
  </si>
  <si>
    <t>A.23.13</t>
  </si>
  <si>
    <t>A.23.14</t>
  </si>
  <si>
    <t>A.25.02.02</t>
  </si>
  <si>
    <t>A.25.09</t>
  </si>
  <si>
    <t>A.25.21.01</t>
  </si>
  <si>
    <t>A.25.21.07</t>
  </si>
  <si>
    <t>A.25.36</t>
  </si>
  <si>
    <t>A.25.np1</t>
  </si>
  <si>
    <t>A.27.05.02</t>
  </si>
  <si>
    <t>A.29.05.04</t>
  </si>
  <si>
    <t>A.29.np1</t>
  </si>
  <si>
    <t>A.29.np2</t>
  </si>
  <si>
    <t>A.29.np3</t>
  </si>
  <si>
    <t>A.29.np4</t>
  </si>
  <si>
    <t>A.34.43</t>
  </si>
  <si>
    <t>A.34.np1</t>
  </si>
  <si>
    <t>A.35.02.01</t>
  </si>
  <si>
    <t>A.35.02.03</t>
  </si>
  <si>
    <t>A.35.11.01</t>
  </si>
  <si>
    <t>A.35.24</t>
  </si>
  <si>
    <t>A.36.03.01</t>
  </si>
  <si>
    <t>A.44.01.01</t>
  </si>
  <si>
    <t>A.44.01.02</t>
  </si>
  <si>
    <t>M.15.02.04</t>
  </si>
  <si>
    <t>M.15.05.05</t>
  </si>
  <si>
    <t>n.</t>
  </si>
  <si>
    <t>M.25.07</t>
  </si>
  <si>
    <t>A.29.np5</t>
  </si>
  <si>
    <t>OPERE STRUTTURALI</t>
  </si>
  <si>
    <t>A.02.02.02</t>
  </si>
  <si>
    <t>scavo con trasporto a pubblica discarica</t>
  </si>
  <si>
    <t>reinterro con terreno proveniente dagli scavi</t>
  </si>
  <si>
    <t>A.04.01.01</t>
  </si>
  <si>
    <t>magrone s=40cm</t>
  </si>
  <si>
    <t>A.04.02.02</t>
  </si>
  <si>
    <t>cls 25/30 per platea di fondazione</t>
  </si>
  <si>
    <t>A.04.03.01</t>
  </si>
  <si>
    <t>cls 25/30 per pareti</t>
  </si>
  <si>
    <t>A.04.04.01</t>
  </si>
  <si>
    <t>cls 25/30 per baggioli</t>
  </si>
  <si>
    <t>A.04.06</t>
  </si>
  <si>
    <t>B450C</t>
  </si>
  <si>
    <t>A.04.05.02</t>
  </si>
  <si>
    <t>casserature platea di fondazione</t>
  </si>
  <si>
    <t>A.04.05.12</t>
  </si>
  <si>
    <t>casserature pareti</t>
  </si>
  <si>
    <t>A.04.05.05</t>
  </si>
  <si>
    <t>casserature baggioli</t>
  </si>
  <si>
    <t>A.05.02.03</t>
  </si>
  <si>
    <t>Fornitura e posa in opera di profili tipo S355JR per pilastri compreso piastre, saldature e bullonature (circa 10% del peso dei profili)</t>
  </si>
  <si>
    <t>Fornitura e posa in opera di profili tipo S275JR per travi principali e secondarie compreso piastre, saldature e bullonature (circa 25% del peso dei profili)</t>
  </si>
  <si>
    <t>Fornitura e posa di solaio in lamiera grecata collaborante con sovrastante getto di calcestruzzo armato</t>
  </si>
  <si>
    <t>Protezione REI di elementi di acciaio mediante vernici di primaria marca  ed innalzamento della loro resistenza al fuoco fino alla classe R/RE/REI 90</t>
  </si>
  <si>
    <t>OPERE EDILI</t>
  </si>
  <si>
    <t>A.01.38</t>
  </si>
  <si>
    <t>Demolizione di pareti in cartongesso, compresa anche la r ... arica. Misurazione delle superfici effettivamente rimosse.</t>
  </si>
  <si>
    <t>Fornitura e posa di conglomerato cementizio armato per op ... i esposizione XC2, classe di lavorabilità S5 (superfluida)</t>
  </si>
  <si>
    <t>A.04.07</t>
  </si>
  <si>
    <t>Fornitura e posa in opera di rete in acciaio elettrosalda ... le maggiori quantità eventualmente impiegate.Euro Uno / 14</t>
  </si>
  <si>
    <t>Fornitura e posa di profilati laminati a caldo o pressopi ... no pagate separatamente. Fe S 275 JR secondo UNI EN 10025</t>
  </si>
  <si>
    <t>Fornitura e posa in opera di tramezzo composto da lastre ... tre per parte di gesso rivestito standard 13 mm (normale).</t>
  </si>
  <si>
    <t>A.08.02.05</t>
  </si>
  <si>
    <t>Sovrapprezzo per una lastra in classe A1 al posto della lastra normale.</t>
  </si>
  <si>
    <t>Sovrapprezzo per l'utilizzo di un sistema certificato con ... oto per pieno con detrazione dei vani superiori a mq 3,00.</t>
  </si>
  <si>
    <t>Fornitura e posa in opera di controparete composta da las ... ai mq 3,00. Con due lastre per parte tipo BA13 (normale).</t>
  </si>
  <si>
    <t>Fornitura e posa in opera di controparete composta da las ... rni. Le lastre sono in Euroclasse A1 di reazione al fuoco.</t>
  </si>
  <si>
    <t>Realizzazione di vespaio per la formazione di sottofondi, ... isco misto di cava (dimensione massima dei ciottoli 70 mm)</t>
  </si>
  <si>
    <t>A.10.02.np1</t>
  </si>
  <si>
    <t>Dispositivo a camera d'aria composto da casseri a perdere ... ura soletta: rete elettrosaldata diam. 6 mm passo 20x20 cm</t>
  </si>
  <si>
    <t>Isolamento di pareti in pannelli di fibra di roccia tratt ... della superficie effettivamente posata. Di spessore 3 cm.</t>
  </si>
  <si>
    <t>Isolamento di pareti in pannelli di fibra di roccia tratt ... ata. Compenso aggiuntivo per ogni cm di maggiore spessore.</t>
  </si>
  <si>
    <t>Isolamento in lastre di polistirene espanso sinterizzato ... fettivamente posate. Per lastre della densità di Kg/mc 40.</t>
  </si>
  <si>
    <t>Isolamento in lastre di polistirene espanso sinterizzato ... giuntivo per lastre della densità di Kg/mc 40 per ogni cm.</t>
  </si>
  <si>
    <t>Isolamento di coperture piane o curve con pannelli rigidi ... ompenso aggiuntivo per rivestimento cartonfeltro bitumato.</t>
  </si>
  <si>
    <t>A.13.09</t>
  </si>
  <si>
    <t>Fornitura e posa in opera di impermeabilizzazione pareti ... i di raccordo. Con misurazione della superficie effettiva.</t>
  </si>
  <si>
    <t>FPO impermeabilizzazione di solaio piano terra (zona pavi ... ire i profili verticali fin sotto le finiture perimetrali.</t>
  </si>
  <si>
    <t>FPO impermeabilizzazione anche di copertura preesistente ... rata di anni 10 + 5. Misura della superficie realizzata.</t>
  </si>
  <si>
    <t>Fornitura e posa in opera di canalina in acciaio da inter ... e ed ogni altro onere. Valutazione delle griglie in opera,</t>
  </si>
  <si>
    <t>Fornitura e posa in opera di canali di gronda, mantovane, ... eare. Spessore 8/10 di mm canale di gronda sviluppo cm 75.</t>
  </si>
  <si>
    <t>Fornitura e posa in opera di tubi pluviali in lamiera di ... ungo l'asse del tubo. Spessore 6/10 di mm, diametro mm 80.</t>
  </si>
  <si>
    <t>Elementi di raccordo in rame spessore 8/10 mm, per scaric ... voro finito a regola d'arte. Misurazione cadauno raccordo.</t>
  </si>
  <si>
    <t>Massetto di sottofondo, misurato al netto della compenetr ... zione della superficie effettiva. Dello spessore di cm 10.</t>
  </si>
  <si>
    <t>Massetto grezzo di riempimento in conglomerato leggero, t ... eorico determinato sulla base degli elaborati di progetto.</t>
  </si>
  <si>
    <t>Esecuzione di massetto di sottofondo ad asciugamento rapi ... era, competenze, responsabilità e condizioni contrattuali.</t>
  </si>
  <si>
    <t>Basamenti per impianti in copertura realizzati mediante g ... i i materiali ed accessori occorrenti ed ogni altro onere.</t>
  </si>
  <si>
    <t>Fornitura e posa in opera di controsoffitto di primaria m ... o alla casse ISO4 secondo norma ISO 14644. Disinfettabili.</t>
  </si>
  <si>
    <t>Fornitura e posa in opera di fascia laterale in cartonges ... urazione dello sviluppo lineare lungo l'asse della fascia.</t>
  </si>
  <si>
    <t>Fornitura e posa in opera di sistema di controventamento ... della superficie di controsoffitto effettivamente posata.</t>
  </si>
  <si>
    <t>Fornitura e posa in opera di controsoffitto con elevate c ... itato). Misurazione della superficie effettivamente posata</t>
  </si>
  <si>
    <t>Fornitura e posa in opera di pavimento in piastrelle in g ... piastrella cm 20x20 con finitura naturale dalla fabbrica.</t>
  </si>
  <si>
    <t>Fornitura e posa in opera di pavimentazione monolitica o ... ione delle superfici effettivamente posate. Colore grigio.</t>
  </si>
  <si>
    <t>Esecuzione di rasatura per posa pavimenti per uniformare ... nitura. Misurazione delle superfici effettivamente posate.</t>
  </si>
  <si>
    <t>Fornitura e posa in opera di pavimento sopraelevato tipo ... sate. Con finitura superficiale in gres porcellanato 60x60</t>
  </si>
  <si>
    <t>Fornitura e posa in opera di pavimento sopraelevato tipo ... te. Con finitura superficiale in piastrelle di gomma 60x60</t>
  </si>
  <si>
    <t>Fornitura e posa di rivestimenti in materiale ceramico mo ... ivamente eseguite. Dimensione 20x20 con finitura satinata.</t>
  </si>
  <si>
    <t>Fornitura e posa in opera di zoccolino di legno in varie ... legno massello di rovere, mogano o noce tanganica a colla.</t>
  </si>
  <si>
    <t>Tinteggiatura a tinta lavabile, delle migliori marche, su ... e, ecc.) si aumenterà del 20% la superficie di proiezione.</t>
  </si>
  <si>
    <t>Verniciatura a smalto di muri già levigati, con due strat ... e, ecc.) si aumenterà del 20% la superficie di proiezione.</t>
  </si>
  <si>
    <t>Fornitura di telai a vetri, per finestre, porte o vetrin ... e a battuta, scorrevoli, wasistas in elettrocolore o polv.</t>
  </si>
  <si>
    <t>Maggior onere per creazione di foro per inserimento griglia di transito. Misurazione per cadaun foro.</t>
  </si>
  <si>
    <t>Fornitura e posa in opera di porta interna di primaria ma ... a anta della dimensione mm 800/900x2100 (passaggio netto).</t>
  </si>
  <si>
    <t>Fornitura e posa in opera di porta interna di primaria ma ... due ante della dimensione mm 1600x2100 (passaggio netto).</t>
  </si>
  <si>
    <t>Fornitura e posa in opera di infissi a profilo isolato pe ... arte. Misurazione della superficie (luce architettonica).</t>
  </si>
  <si>
    <t>Maggior compenso per la formazione di imbotte in lamiera ... o, i tagli, lo sfrido, le sigillature ed ogni altro onere.</t>
  </si>
  <si>
    <t>Fornitura e posa in opera di vetri stratificati antisfond ... sori fino a mm 10/11 con filmatura da mm 0,38 trasparente.</t>
  </si>
  <si>
    <t>A.28.03.01</t>
  </si>
  <si>
    <t>Fornitura e posa in opera di chiudiporta compatto aereo a ... o su porta lato cerniera o su telaio lato opposto cerniera</t>
  </si>
  <si>
    <t>A.28.07.01</t>
  </si>
  <si>
    <t>Fornitura e posa in opera di maniglione antipanico (push- ... regola d'arte. con barra verniciata e placca esterna cieca</t>
  </si>
  <si>
    <t>A.28.07.03</t>
  </si>
  <si>
    <t>Fornitura e posa in opera di maniglione antipanico (push- ... d'arte. sovrapprezzo per maniglia esterna con foro chiave</t>
  </si>
  <si>
    <t>A.29.03.01</t>
  </si>
  <si>
    <t>Inferriate, ringhiere, parapetti e cancellate eseguite co ... li elaborati grafici. per ringhiere e inferriate semplici.</t>
  </si>
  <si>
    <t>A.29.05.02</t>
  </si>
  <si>
    <t>Zincatura a caldo per immersione di opere in ferro con tr ... analitico dagli elaborati grafici. Per strutture leggere.</t>
  </si>
  <si>
    <t>Zincatura a caldo per immersione di opere in ferro con tr ... itico dagli elaborati grafici. Per lamiere e tubi leggeri.</t>
  </si>
  <si>
    <t>Pannellatura di tamponamento spessore 150 mm con interposto strato dimateriale coibente e fonoassorbente.</t>
  </si>
  <si>
    <t>Pannellatura fonoassorbente spessore 50 mm.</t>
  </si>
  <si>
    <t>Fornitura e posa in opera di piano di appoggio per gli ap ... ere. Misura della superficie del basamento in calcestruzzo</t>
  </si>
  <si>
    <t>Portale in acciaio per sostegno serramento in tubolare a ... d'arte. Valutazione a corpo per ciascun portale in opera.</t>
  </si>
  <si>
    <t>Fornitura e posa in opera di griglia di ventilazione in a ... ogni onere. Valutazione del numero di griglie realizzate.</t>
  </si>
  <si>
    <t>A.31.01.01</t>
  </si>
  <si>
    <t>Fornitura e posa in opera di porta tagliafuoco ad un batt ... gola d'arte. Misurazione superficie vano murario. REI 60.</t>
  </si>
  <si>
    <t>Esecuzione di protezione REI90 o superiore di solaio in l ... normativa vigente. Misurazione della superficie effettiva.</t>
  </si>
  <si>
    <t>Fornitura e posa in opera di misto granulare stabilizzato ... lle sezioni ragguagliate. Per produzioni fino a m3 100/gg.</t>
  </si>
  <si>
    <t>A.36.12.01</t>
  </si>
  <si>
    <t>Fornitura e posa, con mezzi meccanici o a mano, di conglo ... borati grafici. Spessore finito cm 10 con mezzi meccanici.</t>
  </si>
  <si>
    <t>A.36.13.03</t>
  </si>
  <si>
    <t>Fornitura e posa, con mezzi meccanici o a mano, di conglo ... aborati grafici. Spessore finito cm 8 con mezzi meccanici.</t>
  </si>
  <si>
    <t>A.36.15.04</t>
  </si>
  <si>
    <t>Fornitura e posa, con mezzi meccanici o a mano, di conglo ... icie effettivamente eseguite. Spessore finito cm 4 a mano.</t>
  </si>
  <si>
    <t>A.36.30.01</t>
  </si>
  <si>
    <t>Fornitura e posa in opera di recinzione composta da panne ... i recinzione effettivamente posata. Recinzione su terreno.</t>
  </si>
  <si>
    <t>Assistenze murarie per impianti di qualunque tipo, con ta ... 120. Assistenze murarie per impianti elettrici e speciali</t>
  </si>
  <si>
    <t>Assistenze murarie per impianti di qualunque tipo, con ta ... tenuta REI 120. Assistenze murarie per impianti meccanici</t>
  </si>
  <si>
    <t>A03.007.015.a</t>
  </si>
  <si>
    <t>Conglomerato cementizio per opere di fondazione, preconfe ... ura: classe di esposizione XC1-XC2: C 25/30 (Rck 30 N/mmq)</t>
  </si>
  <si>
    <t>A03.007.075.a</t>
  </si>
  <si>
    <t>Conglomerato cementizio per opere in elevazione, preconfe ... tura: classe di esposizione XC1-XC2: C25/30 (Rck 30 N/mmq)</t>
  </si>
  <si>
    <t>A03.013.005.b</t>
  </si>
  <si>
    <t>Acciaio in barre per armature di conglomerato cementizio ... el Consiglio Superiore dei LL.PP., in barre: diametro 8 mm</t>
  </si>
  <si>
    <t>A03.013.005.c</t>
  </si>
  <si>
    <t>Acciaio in barre per armature di conglomerato cementizio ... l Consiglio Superiore dei LL.PP., in barre: diametro 10 mm</t>
  </si>
  <si>
    <t>A07.037.125.d</t>
  </si>
  <si>
    <t>Bocchettone angolare in pvc, in opera su foro pulito e liscio: con codolo tondo, a 90°: diametro 125 mm</t>
  </si>
  <si>
    <t>A11.007.020.a</t>
  </si>
  <si>
    <t>Manto impermeabile in pvc per coperture piane, saldato pe ... di pavimentazione o di zavorra in ghiaia: spessore 1,5 mm</t>
  </si>
  <si>
    <t>A15.046.030.a</t>
  </si>
  <si>
    <t>Pavimento industriale di dimensioni non inferiori a 400 m ... one di giunti a riquadri di 9 mq: per uno spessore di 3 cm</t>
  </si>
  <si>
    <t>A17.007.005.a</t>
  </si>
  <si>
    <t>Cancelli in acciaio S235 JR secondo UNI EN 10025, altezza ... profilo 100 x 100 x 3 mm, completo di serratura elettrica</t>
  </si>
  <si>
    <t>A17.007.005.b</t>
  </si>
  <si>
    <t>Cancelli in acciaio S235 JR secondo UNI EN 10025, altezza ... on profilo 100 x 100 x 3 mm, completo di serratura manuale</t>
  </si>
  <si>
    <t>A18.12</t>
  </si>
  <si>
    <t>Fornitura e posa in opera di velette in cartongesso a chi ... della lunghezza effettiva per uno sviluppo fino a 100 cm.</t>
  </si>
  <si>
    <t>B01.004.025.a</t>
  </si>
  <si>
    <t>Demolizione di struttura in calcestruzzo di qualsiasi for ... ato, eseguita con l'ausilio di martello demolitore manuale</t>
  </si>
  <si>
    <t>B01.004.025.b</t>
  </si>
  <si>
    <t>B01.034.030</t>
  </si>
  <si>
    <t>Smontaggio di porte o cancelli in profilato di ferro o di ... lli di tenuta ed eventuale taglio a sezione degli elementi</t>
  </si>
  <si>
    <t>B01.061.005</t>
  </si>
  <si>
    <t>Trasporto a discarica controllata secondo il DLgs 13 genn ... ritorno e scarico con esclusione degli oneri di discarica</t>
  </si>
  <si>
    <t>C01.019.025.a</t>
  </si>
  <si>
    <t>Misto granulometrico stabilizzato fornito e posto in oper ... inito a regola d'arte: misurato in opera dopo costipamento</t>
  </si>
  <si>
    <t>C01.019.030</t>
  </si>
  <si>
    <t>Sabbia comune di cava, posta in opera compresi oneri per ... nt'altro occorra per dare il lavoro finito a regola d'arte</t>
  </si>
  <si>
    <t>C01.037.050</t>
  </si>
  <si>
    <t>Cordolo prefabbricato, retto o curvo, in cemento vibrato ... quant'altro occorra per eseguire il lavoro a regola d'arte</t>
  </si>
  <si>
    <t>C01.052.005.b</t>
  </si>
  <si>
    <t>Segnaletica orizzontale, a norma UNI EN 1436, di nuovo im ... iamento e la fornitura del materiale: per strisce da 15 cm</t>
  </si>
  <si>
    <t>C01.058.005</t>
  </si>
  <si>
    <t>Demolizione parziale di massicciata stradale eseguita con ... porto del materiale non utilizzato entro 10 km di distanza</t>
  </si>
  <si>
    <t>C01.058.035.b</t>
  </si>
  <si>
    <t>Demolizione di sottofondo, eseguita con mezzi meccanici, ... massima di 5 km: per sottofondi in materiale stabilizzato</t>
  </si>
  <si>
    <t>C01.058.090.c</t>
  </si>
  <si>
    <t>Rimozione di cigli stradali, eseguita con mezzi meccanici ... iere ed ogni altro onere e magistero: per cigli in cemento</t>
  </si>
  <si>
    <t>C01.058.095</t>
  </si>
  <si>
    <t>Rimozione di barriera metallica esistente completa di fas ... nutile e del trasporto a deposito di quello riutilizzabile</t>
  </si>
  <si>
    <t>NP.OC.01</t>
  </si>
  <si>
    <t>Parete in cartongesso ad alto isolamento acustico, spessore 21.25 cm</t>
  </si>
  <si>
    <t>NP.OC.02</t>
  </si>
  <si>
    <t>NP.OC.03</t>
  </si>
  <si>
    <t>Fornitura e posa in opera di controparete composta da las ... e tipo Knauf Silentboard ad elevato potere insonorizzante.</t>
  </si>
  <si>
    <t>NP.OC.04</t>
  </si>
  <si>
    <t>Controsoffitto in quadrotti di cartongesso, di tipo idror ... ompiuta a regola d'arte. Misura della superficie in vista.</t>
  </si>
  <si>
    <t>NP.OC.05</t>
  </si>
  <si>
    <t>Fornitura e posa in opera di controsoffittatura interna i ... n opera saranno conformi alle prescrizioni del produttore.</t>
  </si>
  <si>
    <t>NP.OC.06</t>
  </si>
  <si>
    <t>Rimozione opere in ferro e sucessiva ricollocazione secon ... cancellate, parapetti balconi, parapetti scale, inferriate</t>
  </si>
  <si>
    <t>NP.OC.07</t>
  </si>
  <si>
    <t>Conferimento di materiale di risulta a pubblica discarica ... mattoni, pietriccio, cemento, asfalto, calcestruzzo, ecc.</t>
  </si>
  <si>
    <t>NP.OC.08</t>
  </si>
  <si>
    <t>FPO di manufatto in copertura a protezine del foro per us ... tro necessario per rendere l'opera finita a regola d'arte.</t>
  </si>
  <si>
    <t>NP.OC.09</t>
  </si>
  <si>
    <t>Intervento di demolizione parziale e successiva realizzaz ... a - quant'altro necessario per garantire l'opera compiuta.</t>
  </si>
  <si>
    <t>NP.OC.10</t>
  </si>
  <si>
    <t>Rimozione di recinzione tipo orsogril con trasporto e ….. della D.L. a lavori ultimati, compreso revisione della ferramenta di fissaggio.</t>
  </si>
  <si>
    <t>A.01.08.02</t>
  </si>
  <si>
    <t>Rinterro e riempimento degli scavi (anche canalizzazioni impiantistiche). Compresi gli oneri per la posa in opera per strati successivi, il costipamento, la formazione di pendenze, di scarpate e la loro profilatura e regolarizzazione. Misurazione del volume teorico determinato analiticamente degli elaborati progettuali. - Con terreno proveniente dagli scavi</t>
  </si>
  <si>
    <t>Rinterro e riempimento degli scavi (anche canalizzazioni impiantistiche). Compresi gli oneri per la posa in opera per strati successivi, il costipamento, la formazione di pendenze, di scarpate e la loro profilatura e regolarizzazione. Misurazione del volume teorico determinato analiticamente degli elaborati progettuali. - ricoprimento di impianti mediante sabbia</t>
  </si>
  <si>
    <t>A.35.02.04</t>
  </si>
  <si>
    <t>A.35.02.05</t>
  </si>
  <si>
    <t>A.35.02.06</t>
  </si>
  <si>
    <t>A.35.06.02</t>
  </si>
  <si>
    <t>A.35.07.03</t>
  </si>
  <si>
    <t>A.35.15.02</t>
  </si>
  <si>
    <t>A.35.23.05</t>
  </si>
  <si>
    <t>Fornitura e posa in opera di pozzetti sifonati in c.a.v. per pluviali da cm. 30*30, dati in opera compreso ogni onere per scavo, cls di base e rinfianco, innesti, coperchio in cls per traffico leggero e quant'altro.</t>
  </si>
  <si>
    <t>A.99.05.01.002</t>
  </si>
  <si>
    <t>Conferimento di materiale di risulta a pubblica discarica autorizzata Macerie in genere quali mattoni, pietriccio, cemento, asfalto, calcestruzzo, ecc</t>
  </si>
  <si>
    <t>C01.058.020</t>
  </si>
  <si>
    <t>Taglio di pavimentazione stradale in conglomerato bituminoso, da effettuarsi con l'uso di apposito attrezzo pneumatico o di disco diamantato per la regolare delimitazione dei tratti da demolire, per una profondità di taglio fino a 50 mm. Per tagli di maggiore profondità si potrà fare riferimento all'articolo B01.007.005</t>
  </si>
  <si>
    <t>Demolizione di sottofondo, eseguita con mezzi meccanici, compreso trasporto a discarica fino ad una distanza massima di 5 km: per sottofondi in materiale stabilizzato</t>
  </si>
  <si>
    <t>C02.019.045.c</t>
  </si>
  <si>
    <t>C02.019.225.a</t>
  </si>
  <si>
    <t>M.02.01.01.05</t>
  </si>
  <si>
    <t>M.02.01.01.07</t>
  </si>
  <si>
    <t>M.02.03.02.02</t>
  </si>
  <si>
    <t>M.02.03.02.03</t>
  </si>
  <si>
    <t>M.02.03.02.04</t>
  </si>
  <si>
    <t>M.02.04.01.03</t>
  </si>
  <si>
    <t>M.02.04.01.05</t>
  </si>
  <si>
    <t>M.02.04.01.06</t>
  </si>
  <si>
    <t>M.02.06.01.04</t>
  </si>
  <si>
    <t>M.02.06.01.05</t>
  </si>
  <si>
    <t>M.03.01.05.01</t>
  </si>
  <si>
    <t>F.P.O. di rivestimento esterno per canali d'aria formato con materassini in fibra lunga di vetro, trattati con resina termoindurente, peso specifico 60/80 kg/mc ininfiammabile, non igroscopico, rivestiti su una faccia con foglio di alluminio, rinforzati con rete di filo di vetro ed avvolgimento con rete zincata a maglia larga. - Spessore 30mm</t>
  </si>
  <si>
    <t>M.03.01.05.03</t>
  </si>
  <si>
    <t>F.P.O. di rivestimento esterno per canali d'aria formato con materassini in fibra lunga di vetro, trattati con resina termoindurente, peso specifico 60/80 kg/mc ininfiammabile, non igroscopico, rivestiti su una faccia con foglio di alluminio, rinforzati con rete di filo di vetro ed avvolgimento con rete zincata a maglia larga. - Spessore 50mm</t>
  </si>
  <si>
    <t>M.03.02.07.03</t>
  </si>
  <si>
    <t>Fornitura e posa in opera di coibentazione dello spessore di 25mm in guaina di elastomero a base di gomma sintetica senza alogeni e PVC, con reazione al fuoco di classe 1 e senza sviluppo di fumi tossici in caso di incendio, con conduttività termica non superiore a 0.040 W/m°K. - Nel diametro DI 35 (DN 25)</t>
  </si>
  <si>
    <t>M.03.02.07.04</t>
  </si>
  <si>
    <t>M.07.17</t>
  </si>
  <si>
    <t>Fornitura e posa in opera di boiler sopralavello elettrico, con capacità di 15 lt, termostato regolabile esterno, luce spia, potenza 1200 W e tensione 230 V, completo di valvola di sicurezza e quant'altro necessita per la perfetta messa in opera.</t>
  </si>
  <si>
    <t>M.11.06.01.01</t>
  </si>
  <si>
    <t xml:space="preserve">F.P.O. di cavo scaldante per condotte idrauliche per tubazioni diam. Est. fino a DN 100. </t>
  </si>
  <si>
    <t>M.15.02.02</t>
  </si>
  <si>
    <t>F.P.O. di bidet sospeso monoforo in vitreous china 36x55 installato su telaio autoportante con supporti a terra regolabili in altezza e orientabili, con barre filettate di fissaggio M10 regolabili da 5 a 38 cm, placca regolabile in altezza per il fissaggio della rubinetteria, due raccodrdi 1/2" per allacciamento della rubinetteria, curva di scarico, guarnizione e materiale di fissaggio.</t>
  </si>
  <si>
    <t>F.P.O. di vaso igienico sospeso in porcellana vetrificata per installazione su telaio autoportante comprendente cassetta ad incasso fissata in telaio autoportante con supporti a terra regolabili in altezza e orientabili, con barre filettate di fissaggio M12 per vaso sospeso, curva di scarico 90° per il vaso sospeso, manicotti d'allacciamento per il risciacquo e lo scarico del vaso materiale di fissaggio. Dispositivo di risciacquo a due quantità (6/9 litri)</t>
  </si>
  <si>
    <t>M.15.04.01.01</t>
  </si>
  <si>
    <t>F.P.O. di lavabo ergonomico per disabili in vietrus-china cm 67x58 con appoggiagomiti, paraspruzzi, sifone flessibile provvisto di bordo posteriore rinforzato. Predisposto per il fissaggio con mensole fisse o meccanismi per l'induzione. installazione su telaio per pareti in cartongesso, meccanismo d'inclinazione manuale</t>
  </si>
  <si>
    <t>M.15.04.02.02</t>
  </si>
  <si>
    <t>F.P.O. di vaso sanitario per disabili monoblocco a pavimento con apertura frontale, completo di raccodo per scarico pavimento/parete, sedile con coprisedile in materiale termoindurente e cassetta di scarico. Con batteria di scarico e pulsante a parete in libera posizione</t>
  </si>
  <si>
    <t>M.15.04.04</t>
  </si>
  <si>
    <t>F.P.O. di miscelatore termostatico esterno con pulsante di sicurezza 38°C completo di flessibile per doccetta, doccetta e porta doccetta</t>
  </si>
  <si>
    <t>F.P.O. di maniglione orizzontale per disabili, struttura in tubo tondo di acciaio zincato Ø 30 mm con verniciatura a polveri epossidiche cottura a forno, colori RAL a scelta della D.L.; certificazioni a norma D.M. 136/89 e D.P.R. 503/96 e marcatura CE. Sono compresi gli elementi e gli oneri di staffaggio a muro. Lunghezza cm 90</t>
  </si>
  <si>
    <t>M.15.04.06.01</t>
  </si>
  <si>
    <t>F.P.O. di maniglione angolare con montante DX o SX mm 600x750 per disabili, struttura in tubo tondo di acciaio zincato Ø 30 mm con verniciatura a polveri epossidiche cottura a forno, colori RAL a scelta della D.L.; certificazioni a norma D.M. 136/89 e D.P.R. 503/96 e marcatura CE. Sono compresi gli elementi e gli oneri di staffaggio a muro. Montante DX</t>
  </si>
  <si>
    <t>M.15.04.08.01</t>
  </si>
  <si>
    <t>F.P.O. di barra di sostegno ribaltabile per disabili, struttura in tubo tondo di acciaio zincato Ø 30 mm con verniciatura a polveri epossidiche cottura a forno, colori RAL a scelta della D.L.; certificazioni a norma D.M. 136/89 e D.P.R. 503/96 e marcatura CE. Sono compresi gli elementi e gli oneri di staffaggio a muro. - Lunghezza cm 65</t>
  </si>
  <si>
    <t>M.15.05.01.02</t>
  </si>
  <si>
    <t>M.15.06.15.01</t>
  </si>
  <si>
    <t>M.15.06.15.09</t>
  </si>
  <si>
    <t>M.15.06.15.15</t>
  </si>
  <si>
    <t>M.15.06.15.17</t>
  </si>
  <si>
    <t>M.15.06.15.18</t>
  </si>
  <si>
    <t>M.16.01.01.04</t>
  </si>
  <si>
    <t>F.P.O. di naspo rotante completo UNI 25. In lamiera di acciaio verniciata in rosso, con sportello in alluminio con vetro, serratura per chiave quadra. Completa di ogni accessono per il suo perfetto funzionamento. Compreso ogni onere e eventuali ripristini. - con manichetta UNI 25 mt. 30</t>
  </si>
  <si>
    <t>M.16.02.01.04</t>
  </si>
  <si>
    <t>F.P.O di estintore a polvere omologato M.I. DDM 20/12/82, con valvola a pulsante, valvola di sicurezza a molla e manometro di indicaziione di carica, dotato di sistema di controllo della pressione tramite valvola di non ritorno a monte del manometro. - da kg 6, classe 34A-233BC</t>
  </si>
  <si>
    <t>M.16.02.02.01</t>
  </si>
  <si>
    <t>F.P.O di estintore a polvere omologato M.I. DDM 20/12/82, con valvola a pulsante, valvola di sicurezza a molla e manometro di indicaziione di carica, dotato di sistema di controllo della pressione tramite valvola di non ritorno a monte del manometro. - 2 kg per classi di fuoco 89BC</t>
  </si>
  <si>
    <t>M.16.02.02.02</t>
  </si>
  <si>
    <t>F.P.O di estintore a polvere omologato M.I. DDM 20/12/82, con valvola a pulsante, valvola di sicurezza a molla e manometro di indicaziione di carica, dotato di sistema di controllo della pressione tramite valvola di non ritorno a monte del manometro. - 5 kg per classi di fuoco 89BC</t>
  </si>
  <si>
    <t>M.16.04.01.01</t>
  </si>
  <si>
    <t>F.P.O di sigillatura di attraversamenti di tubi in tecnopolimero combustibili (pvc, polietilene, polipropilene, etc.) mediante posa in opera di collare antincendio intumescente, classe di resistenza al fuoco REI 120 o 180, composto da anello flessibile in acciaio inox con inserito nall'interno materiale termoespandente alla temperatura di circa 150-200 °C, applicato dal lato del fuoco internamente o esternamente al foro passatubi, con tasselli metallici ad espansione. - Per tubo con diametro esterno di 50 mm</t>
  </si>
  <si>
    <t>M.17.02.01.02</t>
  </si>
  <si>
    <t>F.P.O. di canalizzazioni per la distibuzione dell'aria a sezione rettangolare o circolare realizzate in acciaio zincato con giunzioni a flangia,comprensive di pezzi speciali, guarnizioni, bulloneria.spessore minimo della lamiera 6/10 di mm per misure del lato massimo fino a 500 mm, 8/10 di mm per misure da 501 a 1000 mm, 10/10 di mm per misure da 1001 mm - per quantitativi oltre 1000 kg</t>
  </si>
  <si>
    <t>M.17.02.10.01</t>
  </si>
  <si>
    <t>F.P.O. di portina di ispezione per canalizzazione in alluminio precoibentata. Il portello dovrà garantire la medesima tenuta all'aria delle canalizzazioni su cui è installato e dovrà essere realizzato con il pannello dello stesso tipo del canale, profili ad U e a Seggiola, guarnizione autoadesiva in teflon e gancio rapido in acciaio inox. Dimensioni 200x300</t>
  </si>
  <si>
    <t>M.17.02.10.02</t>
  </si>
  <si>
    <t>Fornitura e posa in opera di portina di ispezione per canalizzazione in alluminio precoibentata della ALP. Il portello dovrà garantire la medesima tenuta all'aria delle canalizzazioni su cui è installato e dovrà essere realizzato con il pannello dello stesso tipo del canale, profili ad U e a Seggiola, guarnizione autoadesiva in teflon e gancio rapido in acciaio inox. Dimensioni 300x300</t>
  </si>
  <si>
    <t>M.17.02.12.05</t>
  </si>
  <si>
    <t>F.P.O. di tubo flessibile afonico realizzato con fogli di alluminio, internamente forellinati, rinforzati con un film di poliestere e supportati da una struttura a spirale in filo di acciaio. Isolamento termico assicurato da un materassino in lana di poliestere spessore 25 mm. Rivestimento esterno anticondensa in alluminio rinforzato da un reticolo in fibra di vetro. Classe di resistenza al fuoco 1. Dimensioni ø160 mm</t>
  </si>
  <si>
    <t>M.17.02.12.07</t>
  </si>
  <si>
    <t>F.P.O. di tubo flessibile afonico realizzato con fogli di alluminio, internamente forellinati, rinforzati con un film di poliestere e supportati da una struttura a spirale in filo di acciaio. Isolamento termico assicurato da un materassino in lana di poliestere spessore 25 mm. Rivestimento esterno anticondensa in alluminio rinforzato da un reticolo in fibra di vetro. Classe di resistenza al fuoco 1. Dimensioni ø200 mm</t>
  </si>
  <si>
    <t>M.17.02.12.08</t>
  </si>
  <si>
    <t>F.P.O. di tubo flessibile afonico realizzato con fogli di alluminio, internamente forellinati, rinforzati con un film di poliestere e supportati da una struttura a spirale in filo di acciaio. Isolamento termico assicurato da un materassino in lana di poliestere spessore 25 mm. Rivestimento esterno anticondensa in alluminio rinforzato da un reticolo in fibra di vetro. Classe di resistenza al fuoco 1. Dimensioni ø250 mm</t>
  </si>
  <si>
    <t>M.17.02.12.10</t>
  </si>
  <si>
    <t>F.P.O. di tubo flessibile afonico realizzato con fogli di alluminio, internamente forellinati, rinforzati con un film di poliestere e supportati da una struttura a spirale in filo di acciaio. Isolamento termico assicurato da un materassino in lana di poliestere spessore 25 mm. Rivestimento esterno anticondensa in alluminio rinforzato da un reticolo in fibra di vetro. Classe di resistenza al fuoco 1. Dimensioni ø315 mm</t>
  </si>
  <si>
    <t>M.17.02.39</t>
  </si>
  <si>
    <t>F.P.O di giunto antivibrante realizzato con due flange con interposto un tessuto flessibile ed impermeabile conteggiato al metro lineare di perimetro</t>
  </si>
  <si>
    <t>M.25.02</t>
  </si>
  <si>
    <t>M.25.04</t>
  </si>
  <si>
    <t>M.25.08</t>
  </si>
  <si>
    <t>M.25.11</t>
  </si>
  <si>
    <t>NP.M.01</t>
  </si>
  <si>
    <t xml:space="preserve">Fornitura e posa in opera di diffusore d'aria a lancio elicoidale ad alette fisse, interamente costruito in lamiera di acciaio zincato verniciato bianco RAL 9010. Completo di staffa di sospensione e plenum isolato con serranda di taratura. Dimensioni 400x400mm 16 FERITOIE_x000B_Marca TROX modello VDV o equivalente </t>
  </si>
  <si>
    <t>NP.M.02</t>
  </si>
  <si>
    <t xml:space="preserve">Fornitura e posa in opera di diffusore d'aria a lancio elicoidale ad alette fisse, interamente costruito in lamiera di acciaio zincato verniciato bianco RAL 9010. Completo di staffa di sospensione e plenum isolato con serranda di taratura. Dimensioni 600x600mm 24 FERITOIE_x000B_Marca TROX modello VDV o equivalente </t>
  </si>
  <si>
    <t>NP.M.03</t>
  </si>
  <si>
    <t>NP.M.04</t>
  </si>
  <si>
    <t>NP.M.05</t>
  </si>
  <si>
    <t>Fornitura e posa in opera di bocchette di ripresa aria in alluminio ad alette inclinate fisse orizzontali con cornice perimetrale. Complete di viti di fissaggio, controtelaio in lamiera di acciaio zincata. Lunghezza: 225 Altezza: 225 Marca TROX modello X-Grille-Basic o equivalente</t>
  </si>
  <si>
    <t>NP.M.06</t>
  </si>
  <si>
    <t xml:space="preserve">Fornitura e posa in opera di bocchette di ripresa aria in alluminio ad alette inclinate fisse orizzontali con cornice perimetrale. Complete di viti di fissaggio, controtelaio in lamiera di acciaio zincata. Lunghezza: 325 Altezza: 325 Marca TROX modello X-Grille-Basic o equivalente </t>
  </si>
  <si>
    <t>NP.M.07</t>
  </si>
  <si>
    <t xml:space="preserve">Fornitura e posa in opera di bocchette di ripresa aria in alluminio ad alette inclinate fisse orizzontali con cornice perimetrale. Complete di viti di fissaggio, controtelaio in lamiera di acciaio zincata. Lunghezza: 525 Altezza: 525 Marca TROX modello X-Grille-Basic o equivalente </t>
  </si>
  <si>
    <t>NP.M.08</t>
  </si>
  <si>
    <t>NP.M.09</t>
  </si>
  <si>
    <t>NP.M.10</t>
  </si>
  <si>
    <t>Fornitura e collocazione di unità di condizionamento del tipo a cassetta quadrangolare ,da controsoffitto , con distribuzione a quattro vie , a portata variabile di refrigerante secondo il sistema VRF della potenzialità nominale in regime di raffreddamento pari a 2.8 kW ed in riscaldamento 3.2 kW, dotata di appositi connettori liberamente programmabili per il collegamento di segnali di INPUT ed OUTPUT digitali, al fine di gestire apparecchiature generiche tecnologiche di terzi presenti in campo. Dovranno essere disponibili almeno 3 segnali di INPUT e 4 segnali di OUTPUT. La sezione di controllo dellunità interna dovrà essere alimentata autonomamente dalla linea di trasmissione proveniente dallunità esterna incluse le valvole di espansione LEV, senza che la mancanza di alimentazione di rete allunità interna stessa costituisca anomalia per il sistema sia per quanto riguarda la sezione elettrica che la sezione frigorifera. - Tipo Mitsubishi PLFY-P25VFM-E o equivalente</t>
  </si>
  <si>
    <t>NP.M.11</t>
  </si>
  <si>
    <t>Fornitura e collocazione di unità di condizionamento del tipo a cassetta quadrangolare ,da controsoffitto , con distribuzione a quattro vie , a portata variabile di refrigerante secondo il sistema VRF della potenzialità nominale in regime di raffreddamento pari a 4.5 kW ed in riscaldamento 5.0 kW, dotata di appositi connettori liberamente programmabili per il collegamento di segnali di INPUT ed OUTPUT digitali, al fine di gestire apparecchiature generiche tecnologiche di terzi presenti in campo. Dovranno essere disponibili almeno 3 segnali di INPUT e 4 segnali di OUTPUT. La sezione di controllo dellunità interna dovrà essere alimentata autonomamente dalla linea di trasmissione proveniente dallunità esterna incluse le valvole di espansione LEV, senza che la mancanza di alimentazione di rete allunità interna stessa costituisca anomalia per il sistema sia per quanto riguarda la sezione elettrica che la sezione frigorifera. - Tipo Mitsubishi PLFY-P40VFM-E o equivalente</t>
  </si>
  <si>
    <t>NP.M.12</t>
  </si>
  <si>
    <t>Fornitura e posa in opera di sifone a secco per scarico condensa, con corpo sifone trasparente asportabile e scatola con coperchio. Compresi anelli di tenuta e guarnizioni. Compresa traccia in parete ed ogni altra lavorazione necessaria a consegnare l'opera a perfetta regola d'arte. - per tubazioni Ø 32/40/50</t>
  </si>
  <si>
    <t>NP.M.13</t>
  </si>
  <si>
    <t>NP.M.14</t>
  </si>
  <si>
    <t>NP.M.15</t>
  </si>
  <si>
    <t>NP.M.16</t>
  </si>
  <si>
    <t>Fornitura e posa in opera di accessori, raccordi, pezzi speciali per sistema VRF, tra cui: - giunti di accoppiamento - giunti di derivazione - collettori di derivazione - scheda converter per per M/NET per Unità Esterne - Interfaccia B.M.S. per reti Modbus In opera incluso quant'altro necessario per dare l'opera installata a regola d'arte.</t>
  </si>
  <si>
    <t>NP.M.17</t>
  </si>
  <si>
    <t>Fornitura e collocazione di unità di condizionamento per installazione a parete. Potenzialità nominale in regime di raffreddamento pari a 6.0 (2.7~6.7) kW ed in riscaldamento 7.0 (2.8~8.2) kW . - Tipo Mitsubishi PKA-M60KAL o equivalente</t>
  </si>
  <si>
    <t>NP.M.18</t>
  </si>
  <si>
    <t>Fornitura e collocazione di unità a pompa di calore ad espansione diretta con condensazione ad aria, alimentazione monofase, equipaggiata con DC inverter e potenza, alle condizioni standard di funzionamento, in regime di raffreddamento tra i 4.6 e i 5.0 kW ed in riscaldamento tra i 5.0 e i 6.0 kW in funzione della tipologia di unità interna collegata. - Tipo Mitsubishi PUHZ-ZRP50VKA o equivalente</t>
  </si>
  <si>
    <t>NP.M.19</t>
  </si>
  <si>
    <t>NP.M.20</t>
  </si>
  <si>
    <t>Servizio Tecnico per avviamento formula FULL-RISK di sistemi VRF serie Y-WY da due moduli per 1 sistema (unità esterna). Comprende sopralluogo e visita pre-installativa, ispezione del sito, lettura skelton, avviamento del sistema, programmazione dei controllori centralizzati WEB-Server. Dà luogo ad estensione della garanzia a 48 mesi con copertura formula FULL-RISK. Marca Mitsubishi o equivalente</t>
  </si>
  <si>
    <t>NP.M.21</t>
  </si>
  <si>
    <t>Tubo di rame ricotto con isolamento avente classe 1 di reazione al fuoco, finitura esterna di colore bianco, anticondensa, conformi alla norma UNI EN 12735-1 con pulizia interna, temperatura d'impiego da -80 °C a +98 °C, idoneo per gas refrigeranti in pressione, con giunzioni a saldare, incluso il lavaggio della tubazione ed eventuali curve e T, esclusi pezzi speciali (giunti di derivazione e collettori di distribuzione): 6,35 x 0,8 mm</t>
  </si>
  <si>
    <t>NP.M.22</t>
  </si>
  <si>
    <t>Tubo di rame ricotto con isolamento avente classe 1 di reazione al fuoco, finitura esterna di colore bianco, anticondensa, conformi alla norma UNI EN 12735-1 con pulizia interna, temperatura d'impiego da -80 °C a +98 °C, idoneo per gas refrigeranti in pressione, con giunzioni a saldare, incluso il lavaggio della tubazione ed eventuali curve e T, esclusi pezzi speciali (giunti di derivazione e collettori di distribuzione): 9,52 x 0,8 mm</t>
  </si>
  <si>
    <t>NP.M.23</t>
  </si>
  <si>
    <t>Tubo di rame ricotto con isolamento avente classe 1 di reazione al fuoco, finitura esterna di colore bianco, anticondensa, conformi alla norma UNI EN 12735-1 con pulizia interna, temperatura d'impiego da -80 °C a +98 °C, idoneo per gas refrigeranti in pressione, con giunzioni a saldare, incluso il lavaggio della tubazione ed eventuali curve e T, esclusi pezzi speciali (giunti di derivazione e collettori di distribuzione): 12,70 x 0,8 mm</t>
  </si>
  <si>
    <t>NP.M.24</t>
  </si>
  <si>
    <t>Tubo di rame ricotto con isolamento avente classe 1 di reazione al fuoco, finitura esterna di colore bianco, anticondensa, conformi alla norma UNI EN 12735-1 con pulizia interna, temperatura d'impiego da -80 °C a +98 °C, idoneo per gas refrigeranti in pressione, con giunzioni a saldare, incluso il lavaggio della tubazione ed eventuali curve e T, esclusi pezzi speciali (giunti di derivazione e collettori di distribuzione): 19,05 x 1,0 mm</t>
  </si>
  <si>
    <t>NP.M.25</t>
  </si>
  <si>
    <t>NP.M.26</t>
  </si>
  <si>
    <t>Tubo di rame ricotto con isolamento avente classe 1 di reazione al fuoco, finitura esterna di colore bianco, anticondensa, conformi alla norma UNI EN 12735-1 con pulizia interna, temperatura d'impiego da -80 °C a +98 °C, idoneo per gas refrigeranti in pressione, con giunzioni a saldare, incluso il lavaggio della tubazione ed eventuali curve e T, esclusi pezzi speciali (giunti di derivazione e collettori di distribuzione): 22,22 x 1,0 mm</t>
  </si>
  <si>
    <t>NP.M.27</t>
  </si>
  <si>
    <t>Tubo di rame ricotto con isolamento avente classe 1 di reazione al fuoco, finitura esterna di colore bianco, anticondensa, conformi alla norma UNI EN 12735-1 con pulizia interna, temperatura d'impiego da -80 °C a +98 °C, idoneo per gas refrigeranti in pressione, con giunzioni a saldare, incluso il lavaggio della tubazione ed eventuali curve e T, esclusi pezzi speciali (giunti di derivazione e collettori di distribuzione): 28,58 x 1,0 mm</t>
  </si>
  <si>
    <t>NP.M.28</t>
  </si>
  <si>
    <t xml:space="preserve">Fornitura e posa in opera di scaldacqua elettrico ad accumulo per installazione sopralavello. Dati tecnici: Potenza: 1200 W Tmax di esercizio: 78°C Potenza massima assorbita: 1550 W Alimentazione: 230V 50Hz Dimensioni LxPxA: 360x294x360 mm Peso netto: 6,6 kg In opera incluso barra di staffaggio, raccordi, pezzi speciali, prove di funzionamento e quant'altro per dare l'opera installata a regola d'arte. Tipo ARISTON ANDRIS LUX ECO EU 15/5 o equivalente </t>
  </si>
  <si>
    <t>NP.M.29</t>
  </si>
  <si>
    <t xml:space="preserve">Fornitura e posa in opera di collettore in ottone cromato a 4+4 derivazioni per impianto idrico sanitario comprensivo di cassetta di contenimento ad incasso con portello a chiave completa di staffe per collettori, profondità regolabile, rubinetti singoli di esclusione, valvole generali di intercettazione a sfera e quant'altro per dare l'opera finita a regola d'arte. </t>
  </si>
  <si>
    <t>NP.M.30</t>
  </si>
  <si>
    <t>Esecuzione di allacciamento a tubazioni idrica e antincendio predisposte in Fase1, compreso taglio delle tubazioni, filettature o giunti, raccordi, fori e sigillature su pozzetto, materiale di minuto consumo e quant'altro necessario per dare iltutto in opera a perfetta regola d'arte. - fino a DN63</t>
  </si>
  <si>
    <t>NP.M.31</t>
  </si>
  <si>
    <t>Esecuzione di allacciamento a colonna o tubazione di scarico esistente, compreso pezzo speciale di derivazione, taglio delle tubazioni, pulizia delle superfici, raccordi, materiale di minuto consumo e quant'altro necessario per dare il tutto in opera a perfetta regola d'arte. - fino a De110</t>
  </si>
  <si>
    <t>NP.M.32</t>
  </si>
  <si>
    <t>NP.M.33</t>
  </si>
  <si>
    <t>NP.M.34</t>
  </si>
  <si>
    <t>Fornitura e posa in opera di: rete metallica antipassero/antivolatile da installare nella parte terminale della presa aria esterna/espulsione dell'unità trattamento aria. - fino a 0,5mq</t>
  </si>
  <si>
    <t>NP.M.35</t>
  </si>
  <si>
    <t>NP.M.36</t>
  </si>
  <si>
    <t xml:space="preserve">F.P.O. di valvola di ripresa aria in acciaio con verniciatura a plovere bianca, con fungo centrale a vite regolabile, completa di collarino di fissaggio. Dimensioni ø160 mm Marca TROX modello VFC o equivalente </t>
  </si>
  <si>
    <t>NP.M.37</t>
  </si>
  <si>
    <t>NP.M.38</t>
  </si>
  <si>
    <t>NP.M.39</t>
  </si>
  <si>
    <t>NP.M.40</t>
  </si>
  <si>
    <t>Fornitura e posa in opera di piletta di scarico sifonata in polietilene alta densità,imbuto di entrata regolabile in PP, griglia in acciaio inox, scarico da 50 mm, entrata laterale da 40 mm, portata di scarico fino a 0,6 l/s, completa di guarnizione e di materiali di consumo.</t>
  </si>
  <si>
    <t>NP.M.41</t>
  </si>
  <si>
    <t>NP.M.42</t>
  </si>
  <si>
    <t xml:space="preserve">Fornitura e posa in opera di rivestimento esterno in lamierino di alluminio spessore 10/10 mm per tubazioni e canalizzazioni. Nel prezzo si intendono compresa viti, rivetti, siliconatura ed ogni onere, prestazione e magistero per dare l'opera eseguita a perfetta regola d'arte. </t>
  </si>
  <si>
    <t>NP.M.43</t>
  </si>
  <si>
    <t xml:space="preserve">F.P.O. di valvola di ripresa aria in acciaio con verniciatura a plovere bianca, con fungo centrale a vite regolabile, completa di collarino di fissaggio. Dimensioni ø200 mm Marca TROX modello VFC o equivalente </t>
  </si>
  <si>
    <t>NP.M.44</t>
  </si>
  <si>
    <t>NP.M.45</t>
  </si>
  <si>
    <t>C02.019.045.d</t>
  </si>
  <si>
    <t>Pozzetti prefabbricati in conglomerato cementizio vibrato, completi di chiusini con botola, ciechi o a caditoia, con telaio di battuta per traffico pesante, forniti e posti in opera compresi sottofondo in conglomerato cementizio con le caratteristiche tecniche indicate nel c.s.a. dello spessore minimo di 10 cm, collegamento e sigillatura della condotta e quant'altro occorra per dare il lavoro finito a regola d'arte: dimensioni interne 60x60x60 cm</t>
  </si>
  <si>
    <t>C02.019.055.d</t>
  </si>
  <si>
    <t>Elementi di sovralzo prefabbricati per pozzetti in conglomerato cementizio vibrato, forniti e posti in opera compresi rinfianco in sabbia dello spessore minimo di 10 cm, stuccatura dei giunti e quant'altro occorra per dare il lavoro finito a regola d'arte: dimensioni interne 60x60x60 cm</t>
  </si>
  <si>
    <t>C02.019.090.c</t>
  </si>
  <si>
    <t>Chiusino pedonale in calcestruzzo armato vibrocompresso, di dimensioni pari a: 72 x 72 cm, per pozzetti 60 x 60 cm, peso 104 kg</t>
  </si>
  <si>
    <t>E.01.02.04.12</t>
  </si>
  <si>
    <t>E.01.02.04.2</t>
  </si>
  <si>
    <t>E.01.02.04.22</t>
  </si>
  <si>
    <t>E.01.02.04.23</t>
  </si>
  <si>
    <t>E.01.02.04.25</t>
  </si>
  <si>
    <t>E.01.02.04.39</t>
  </si>
  <si>
    <t>E.01.02.04.4</t>
  </si>
  <si>
    <t>E.01.02.04.42</t>
  </si>
  <si>
    <t>E.01.02.04.43</t>
  </si>
  <si>
    <t>E.01.02.04.45</t>
  </si>
  <si>
    <t>E.01.02.04.5</t>
  </si>
  <si>
    <t>E.01.02.08.3</t>
  </si>
  <si>
    <t>E.01.04.04.1</t>
  </si>
  <si>
    <t>E.01.04.10.7</t>
  </si>
  <si>
    <t>E.01.04.14.2</t>
  </si>
  <si>
    <t>E.04.01.01.8</t>
  </si>
  <si>
    <t>E.04.01.01.17</t>
  </si>
  <si>
    <t>E.04.01.01.14</t>
  </si>
  <si>
    <t>E.04.01.01.27</t>
  </si>
  <si>
    <t>E.04.01.02.9</t>
  </si>
  <si>
    <t>E.04.01.07.1</t>
  </si>
  <si>
    <t>E.04.01.20.3</t>
  </si>
  <si>
    <t>E.04.03.01.12</t>
  </si>
  <si>
    <t>E.05.01.10.9</t>
  </si>
  <si>
    <t>E.05.04.01.12</t>
  </si>
  <si>
    <t xml:space="preserve">sovrapprezzo per separatore h=50mm </t>
  </si>
  <si>
    <t>E.05.04.01.2</t>
  </si>
  <si>
    <t>E.05.04.01.3</t>
  </si>
  <si>
    <t>E.05.04.01.4</t>
  </si>
  <si>
    <t>E.05.04.01.5</t>
  </si>
  <si>
    <t>E.05.04.02.3</t>
  </si>
  <si>
    <t>E.05.05.71.2</t>
  </si>
  <si>
    <t>E.05.05.71.4</t>
  </si>
  <si>
    <t>E.06.02.31.3</t>
  </si>
  <si>
    <t>E.06.03.03.4</t>
  </si>
  <si>
    <t>E.06.03.05.1</t>
  </si>
  <si>
    <t>E.06.03.05.5</t>
  </si>
  <si>
    <t>E.06.13.05.8</t>
  </si>
  <si>
    <t>E.06.13.06.2</t>
  </si>
  <si>
    <t>E.24.01.10.12</t>
  </si>
  <si>
    <t>Fornitura e posa in opera di accessori di completamento / ampliamento per quadro o armadio rack 19 da 12 a 42 unità per rete fonia-dati. Nel prezzo si intende compreso e compensato ogni onere ed accessorio necessario per la posa, l'allacciamento, la taratura, il collaudo ed ogni altro onere per dare il lavoro finito a regola d'arte. Ripiano di supporto fisso per apparati attivi prof.600mm</t>
  </si>
  <si>
    <t>E.24.01.10.17</t>
  </si>
  <si>
    <t>Fornitura e posa in opera di accessori di completamento / ampliamento per quadro o armadio rack 19 da 12 a 42 unità per rete fonia-dati. Nel prezzo si intende compreso e compensato ogni onere ed accessorio necessario per la posa, l'allacciamento, la taratura, il collaudo ed ogni altro onere per dare il lavoro finito a regola d'arte. Pannello passacavi</t>
  </si>
  <si>
    <t>E.24.01.10.19</t>
  </si>
  <si>
    <t>Fornitura e posa in opera di accessori di completamento / ampliamento per quadro o armadio rack 19 da 12 a 42 unità per rete fonia-dati. Nel prezzo si intende compreso e compensato ogni onere ed accessorio necessario per la posa, l'allacciamento, la taratura, il collaudo ed ogni altro onere per dare il lavoro finito a regola d'arte. Blocco di alimentazione con 6 prese UNEL e interruttore luminoso</t>
  </si>
  <si>
    <t>E.24.01.10.20</t>
  </si>
  <si>
    <t>Fornitura e posa in opera di accessori di completamento / ampliamento per quadro o armadio rack 19 da 12 a 42 unità per rete fonia-dati. Nel prezzo si intende compreso e compensato ogni onere ed accessorio necessario per la posa, l'allacciamento, la taratura, il collaudo ed ogni altro onere per dare il lavoro finito a regola d'arte. Pannello di permutazione 24 porte cat.6</t>
  </si>
  <si>
    <t>E.24.01.10.26</t>
  </si>
  <si>
    <t>Fornitura e posa in opera di accessori di completamento / ampliamento per quadro o armadio rack 19 da 12 a 42 unità per rete fonia-dati. Nel prezzo si intende compreso e compensato ogni onere ed accessorio necessario per la posa, l'allacciamento, la taratura, il collaudo ed ogni altro onere per dare il lavoro finito a regola d'arte. Cordone di permutazione vari colori 2m cat.6</t>
  </si>
  <si>
    <t>E.24.01.30.1</t>
  </si>
  <si>
    <t>E.24.01.30.2</t>
  </si>
  <si>
    <t>E.26.01.31.2</t>
  </si>
  <si>
    <t>E.26.01.31.3</t>
  </si>
  <si>
    <t>E.26.01.34.1</t>
  </si>
  <si>
    <t>E.26.01.38.1</t>
  </si>
  <si>
    <t>E.26.01.45.1</t>
  </si>
  <si>
    <t>E.26.01.45.2</t>
  </si>
  <si>
    <t>E.26.01.50.1</t>
  </si>
  <si>
    <t>E.26.01.50.6</t>
  </si>
  <si>
    <t>E.26.01.60.1</t>
  </si>
  <si>
    <t>E.26.01.65.1</t>
  </si>
  <si>
    <t>E.26.01.90.1</t>
  </si>
  <si>
    <t>Oneri di messa in servizio impianto con intervento diretto dei tecnici del centro di assistenza autorizzato di zona, per attivazione, programmazione e collaudo impianto. Nel prezzo delle singole lavorazioni si intende compreso e compensato ogni onere ed accessorio necessario per dare il lavoro finito a regola d'arte. Attivazione, programmazione e collaudo impianto fino a 4 Loop</t>
  </si>
  <si>
    <t>E.26.01.91.1</t>
  </si>
  <si>
    <t>MAPPA GRAFICA - Oneri di realizzazione mappa grafica di supervisione impianto con intervento diretto dei tecnici del centro di assistenza autorizzato di zona. Nel prezzo delle singole lavorazioni si intende compreso e compensato ogni onere ed accessorio necessario per dare il lavoro finito a regola d'arte.</t>
  </si>
  <si>
    <t>E.26.10.01.2</t>
  </si>
  <si>
    <t>ACCESSORI PULSANTI - Fornitura e posa in opera di accessori e ricambi per pulsante a rottura vetro. Nel prezzo dei singoli componenti si intende compreso e compensato ogni onere ed accessorio necessario per la posa, l'allacciamento, la taratura, il collaudo ed ogni altro onere per dare il lavoro finito a regola d'arte.</t>
  </si>
  <si>
    <t>E.26.10.02.1</t>
  </si>
  <si>
    <t>E.26.10.03.4</t>
  </si>
  <si>
    <t>E.26.10.06.1</t>
  </si>
  <si>
    <t>E.26.10.06.3</t>
  </si>
  <si>
    <t>E.26.10.50.2</t>
  </si>
  <si>
    <t>E.29.01.01.8</t>
  </si>
  <si>
    <t xml:space="preserve">Fornitura e posa in opera di DISPOSITIVI PER CONTROLLO INGRESSI E USCITE E DIPLAY (PER IMPIANTO SUPERVISIONE) Dispositivi che consentono di realizzare sistemi adatti per l'automazione di edifici di notevole dimensione DISPOSITIVI PER CONTROLLO INGRESSI E USCITE E DIPLAY (PER IMPIANTO SUPERVISIONE), (con programmazione esclusa) </t>
  </si>
  <si>
    <t>E.50.02.03.1</t>
  </si>
  <si>
    <t>E.50.15.01.1</t>
  </si>
  <si>
    <t>NP.E.01</t>
  </si>
  <si>
    <t xml:space="preserve">Fornitura e posa in opera di Quadro Distribuzione QE3 composto da: - n.1 commutatore da 4x160 A - n.1 commutatore da 4x63A - n.8 interruttori MTD fino a 4x32 C 0,3A - n.33 interruttori MTD 2x10/16 C 0,03A - N.3 Sezionatori portafusibili1P+N - n.1 Carpentiria - Spie di presenza tensione - Scaricatori di sovratensione Come da schema di progetto e completo di tutti il necessario per dare l'opera finita e funzionante </t>
  </si>
  <si>
    <t>NP.E.02</t>
  </si>
  <si>
    <t>NP.E.19</t>
  </si>
  <si>
    <t>NP.E.35</t>
  </si>
  <si>
    <t>Fornitura e posa in opera di videotelefono U.Talk, marca URMET o similare, modello VIDEOTELEFONO U.TALK TOUCH 7, articolo 1375/815, dotato di ampio display touch da 7 e al sistema operativo Android (v. 4.2). Terminale multimediale che permette la gestione di più servizi, telefonici e non, al fine di migliorare lefficienza duso e la La fornitura si intende comprensiva di: - configurazione e attivazione del videotelefono, secondo le indicazioni fornite dal Costruttore - ogni componente, onere ed accessorio per dare un lavoro finito alla regola dell'arte</t>
  </si>
  <si>
    <t>NP.E.36</t>
  </si>
  <si>
    <t>NP.E.37</t>
  </si>
  <si>
    <t xml:space="preserve">Fornitura, configurazione e attivazione di n°4 licenze video, per l'interfacciamento dell'impianto videocitofonico IP con i PC delle postazioni di lavoro, marca URMET o similare, articolo 1375/334. Pacchetto completo di n°4 licenze, in grado di servire fino a 4 PC, tramite il quale sarà possibile riportare le immagini dell'impianto videocitofonico direttamente nei monitor dei PC, nonchè inviare i comandi di apertura via software direttamente dalle postazioni di lavoro. La fornitura si intende comprensiva di: - configurazione e attivazione delle licenze nei PC, secondo le indicazioni fornite dal Costruttore - ogni componente, onere ed accessorio per dare un lavoro finito alla regola dell'arte NOTA BENE= Ogni pacchetto sarà in grado di gestire fino a 4 licenze (pacchetti licenze) </t>
  </si>
  <si>
    <t>NP.E.44</t>
  </si>
  <si>
    <t>NP.E.45</t>
  </si>
  <si>
    <t>NP.E.46</t>
  </si>
  <si>
    <t xml:space="preserve">Fornitura e posa in opera di sistema controllo accessi composto da: n.2 MIFARE AND ST MULLION TERMINAL Ingegnerizzazione per collegare al sistema previsto in FASE1 Prodotti compatibile con sistema HONEYWELL TEMASERVER o similare Completo di tutto il necessario per dare l'opera finita e funzionante </t>
  </si>
  <si>
    <t>NP.E.47</t>
  </si>
  <si>
    <t>Fornitura e posa in opera di sistema HVAC composto da: INTREGRAZIONE TRAMITE PROTOCOLLO MODBUS O BACNET DI: NR. 1 UNITA' ESTERNA VRV E NR 24 UNITA' INTERNE NR. 2 UNITA' MONO (UNA INTERNA UNA ESTERNA PER UNITA') NR. 1 RECUPERATORE ARIA Multimetro multifunzione media/bassa tensione DA INSTALLARE SU QE3 QUADRO CONTENTE APPARECCHIARE HARDWARE - CRT6 1 Trasformatore 220/24V 1,3A c.c. Max 1 Multimetro multifunzione media/bassa tensione - 1 Honeywell Modulo RS485 - n.1 CPO-PC-6A 1 Controllore di Impianto ComfortPoint Open, alim. 24V, capacità 256 punti fisici, 4 canali di comunicazione Bacnet MS/TP, Modbus, Panel Bus INGEGNERIA E ATTIVAZIONE PUNTO ATTIVO Sono tutte le attività necessarie per la messa in Marcia dei punti attivi e relativi accessori a bordo delle centrali, eseguite da personale diretto in particolare: - Raccolta informazioni tecniche, disegni, minute, progetto esecutivo, specifiche di funzionamento, file DWG, P&amp;DI; - Produzione schemi di collegamento e cablaggio specifici, piano di numerazione ed indirizzamento dei componenti attivi; - Supporto tecnico all'installazione e realizzazione dell'impianto; - Compilazione e popolamento Data-Base con le informazioni raccolte, ID, acronimi, regole di funzionamento; SUPERVISIONE E MAPPE GRAFICHE Attività "HBS" di creazione di pagina grafica a video con max 30 punti standard (schemi di funzionamento impianti, piantine, architetture sistema, ecc.) Attività software per costruzione mappa grafica con a bordo acronimi e punti dinamici, eseguite da personale diretto in particolare: - Aggiornamento architettura grafica sul Supervisore; - Importazione File DWG con gli aggiornamenti esecutivi; - Conversione Mappa Grafica con tool software e personalizzazione destinazioni d'uso; - Aggancio data-base della centrale alla mappa di pertinenza; - Abbinamento dinamico dei punti del data-base alla grafica; - Personalizzazione testi descrittivi in chiaro tra quelli della Centrale e gli acronimi, introduzione simboli grafici statici e dinamici; - Inserimento ed aggancio della Mappa Grafica alla struttura del menù di Navigazione preimpostato; Sistema in grado i essere interfaccio su piattaforma EBI - HONEYWELL previsto nella struttura ospedaliera</t>
  </si>
  <si>
    <t>NP.E.48</t>
  </si>
  <si>
    <t>Fornitura e posa in opera di sistema gestione luci composto da: - n.13 INTERFACCIA PULSANTI DA INCASSO 4 IN-4 OUT LED - n.11 11 KNX PRES. DETECTOR STANDARD + LIGHTING CONT - n. KNX DALI GATEWAY - n.2 DIN RAIL 8 IN MODULE - n.1 UNIVERSAL MODULE 4 OUT - n.1 KNX WEBSERVER - n.1 POWER SUPPLY FOR TOUCH PANEL - n.1 TOUCH PANEL 8" - n.1 ALIMENTATORE KNX 640mA - TENSIONE NOMINALE AC 180.264V - 5060HZ - n.1 ROUTER IP - n. 1 IP INTERFACE INGEGNERIA E ATTIVAZIONE PUNTO ATTIVO Sono tutte le attività necessarie per la messa in Marcia dei punti attivi e relativi accessori a bordo delle centrali, eseguite da personale diretto in particolare: - Raccolta informazioni tecniche, disegni, minute, progetto esecutivo, specifiche di funzionamento, file DWG, P&amp;DI; - Produzione schemi di collegamento e cablaggio specifici, piano di numerazione ed indirizzamento dei componenti attivi; - Supporto tecnico all'installazione e realizzazione dell'impianto; - Compilazione e popolamento Data-Base con le informazioni raccolte, ID, acronimi, regole di funzionamento; Sistema in grado i essere interfaccio su piattaforma EBI - HONEYWELL previsto nella struttura ospedaliera</t>
  </si>
  <si>
    <t>NP.E.49</t>
  </si>
  <si>
    <t>NP.E.50</t>
  </si>
  <si>
    <t xml:space="preserve">Installazioni Apparecchio per installazione ad incasso in controsoffitto o in muratura con apposita cassaforma. Idoneo per controsoffitto di spessore da 5 a 30mm. Materiali Dissipatore in pressofusione di alluminio anodizzato nero. Corpo tondo recesso in pressofusione di alluminio verniciato. Corpo quadrato recesso in lamiera di acciaio verniciato. Cablaggio Fornito di cavo di alimentazione; alimentazione separata, con alimentatore elettronico stabilizzato 500mA da ordinare a parte. Gli apparecchi possono essere pilotati ad una corrente inferiore a quella indicata. alimentatore elettronico Rischio fotobiologico Apparecchio certificato in GRUPPO RG1 - Gruppo di Rischio 1 (basso) - Assenza di pericolo dovuta ad una limitazione dell'emissione di radiazione intrinseca al prodotto in conformità alla normativa CEI EN 62471:2010-01, IEC TR 62778:2014. Conformità Conforme alle norme: CEI EN 60598-1:2015 + A11:2009; IEC 60598-2:2015 2-2. Sorgenti Tipologia: LED Colore: bianco Potenza: 10W Temperatura colore: 3000K CRI: &gt;90 Flusso nominale (Tc=25°C): 945 lm Lampada fornita Lapparecchio dovrà essere assicurato alla struttura del controsoffitto con idonee staffe di fissaggio, dovrà inoltre essere previsto un dispositivo di ancoraggio di sicurezza antisismico realizzato mediante fune di acciaio fissata a soffitto con ancorante certificato di tipo antisismico. Nel prezzo sintende compreso e compensato ogni onere e accessorio necessario per la posa, l'allacciamento e ogni altro onere per dare il lavoro finito a regola d'arte. </t>
  </si>
  <si>
    <t>NP.E.51</t>
  </si>
  <si>
    <t xml:space="preserve">Fornitura e posa in opera di Quadro PREDISPOZIONE GE composto da: - n.1 interruttori MT 4x250 C - n.1 Armadio in vetroresina di contenimento tipo OEC NOST0311 o similare - Spie di presenza tensione completo di tutti il necessario per dare l'opera finita e funzionante </t>
  </si>
  <si>
    <t>NP.E.52</t>
  </si>
  <si>
    <t xml:space="preserve">Fornitura e posa in opera di Quadro Distribuzione QE1a composto da: - n.1 interrutore generale 4x100 A - n.20 interruttori MTD 2x16 C 0,03A - N.3 Sezionatori portafusibili1P+N - n.1 Carpentiria - Spie di presenza tensione - Scaricatori di sovratensione Come da schema di progetto e completo di tutti il necessario per dare l'opera finita e funzionante </t>
  </si>
  <si>
    <t>NP.E.53</t>
  </si>
  <si>
    <t xml:space="preserve">Fornitura e posa in opera di Quadro Distribuzione QE2a composto da: - n.1 interrutore generale 4x100 A - n.20 interruttori MTD 2x16 C 0,03A - N.3 Sezionatori portafusibili1P+N - n.1 Carpentiria - Spie di presenza tensione - Scaricatori di sovratensione Come da schema di progetto e completo di tutti il necessario per dare l'opera finita e funzionante </t>
  </si>
  <si>
    <t>1° liv</t>
  </si>
  <si>
    <t>2° liv</t>
  </si>
  <si>
    <t>3° liv</t>
  </si>
  <si>
    <t>3°S liv</t>
  </si>
  <si>
    <t>4° liv</t>
  </si>
  <si>
    <t>5° liv</t>
  </si>
  <si>
    <t>5°S liv</t>
  </si>
  <si>
    <t>AC</t>
  </si>
  <si>
    <t>AD</t>
  </si>
  <si>
    <t>AE</t>
  </si>
  <si>
    <t>Totale m.o. unitaria (ore)
(G+H+I+J+K+L+M)</t>
  </si>
  <si>
    <t>Totale parziale (P+Q+R+S)</t>
  </si>
  <si>
    <t>Totale prezzo unitario
(T+V+W)</t>
  </si>
  <si>
    <t>AF</t>
  </si>
  <si>
    <t>AG</t>
  </si>
  <si>
    <t>AH</t>
  </si>
  <si>
    <t>AI</t>
  </si>
  <si>
    <t>AJ</t>
  </si>
  <si>
    <t>AK</t>
  </si>
  <si>
    <t>AL</t>
  </si>
  <si>
    <t>AM</t>
  </si>
  <si>
    <t>IMPIANTI</t>
  </si>
  <si>
    <t>EDILIZIA</t>
  </si>
  <si>
    <t>1° liv  (tot ore)</t>
  </si>
  <si>
    <t>2° liv (tot ore)</t>
  </si>
  <si>
    <t>3° liv (tot ore)</t>
  </si>
  <si>
    <t>3°S liv (tot ore)</t>
  </si>
  <si>
    <t>4° liv (tot ore)</t>
  </si>
  <si>
    <t>5° liv (tot ore)</t>
  </si>
  <si>
    <t>5°S liv (tot ore)</t>
  </si>
  <si>
    <t>TOTALE ORE MANODOPERA EDILE</t>
  </si>
  <si>
    <t>TOTALE ORE MANODOPERA IMPIANTISTICA</t>
  </si>
  <si>
    <t>NP.E.54</t>
  </si>
  <si>
    <t>F.p.o. di rivelatore puntiforme antiallagamento, per impianto di supervisione marca HONEYWELL o similare, modello AL03. La fornitura si intende comprensiva di:
- linee di collegame ... supervisione dovrà essere pienamente compatbile ed integrato nel sistema HONEYWELL EBI della struttura ospedaliera.</t>
  </si>
  <si>
    <t>cad</t>
  </si>
  <si>
    <t>Demolizione di strutture in calcestruzzo eseguita con mezzi meccanici ed a mano, … Misurazione vuoto per pieno con detrazione dei vuoti superiori ai mq 1,00 o dei rispettivi volumi. In calcestruzzo armato.</t>
  </si>
  <si>
    <t>Scavo a sezione obbligata in terreno di qualsiasi natura e consistenza, sia asciutte che bagnate, compreso i trovanti di volume inferiore a 0,30 mc,... Misurazione del volume teorico determinato analiticamente sulla base degli elaborati progettuali. Con trasporto a pubblica discarica</t>
  </si>
  <si>
    <t>Fornitura e posa in opera di tubi in p.v.c., serie SN4-SDR51 UNI EN 1401,… tubi del diametro esterno di mm 125.</t>
  </si>
  <si>
    <t>Fornitura e posa in opera di tubi in p.v.c., serie SN4-SDR51 UNI EN 1401, … tubi del diametro esterno di mm 160</t>
  </si>
  <si>
    <t>Fornitura e posa in opera di tubi in p.v.c., serie SN4-SDR51 UNI EN 1401, … tubi del diametro esterno di mm 200</t>
  </si>
  <si>
    <t>Fornitura e posa in opera di tubi in p.v.c., serie SN4-SDR51 UNI EN 1401, … tubi del diametro esterno di mm 250</t>
  </si>
  <si>
    <t>Fornitura e posa in opera di tubi in p.v.c., serie SN4-SDR51 UNI EN 1401, ... tubi del diametro esterno di mm 315</t>
  </si>
  <si>
    <t xml:space="preserve">Fornitura e posa in opera di pozzetti in c.a.v. prefabbricati per raccordi e/o ispezioni di fognatura ... Pozzetto in zona carrabile di dimensioni interne 80x80x100. </t>
  </si>
  <si>
    <t>Costruzione e posa in opera di pozzetti di ispezione di fognature per zone carrabili. …pozzetti di dimensioni interne cm 60x60.</t>
  </si>
  <si>
    <t>Fornitura e posa in opera di chiusini, caditoie, boccaporti di varie misure su pozzetti e fosse biologiche in ghisa certificate di qualità ISO 9001/9002 norma UNI EN 124 di classe C250=D400 … In ghisa sferoidale</t>
  </si>
  <si>
    <t>Fornitura e posa in opera di canaletta prefabbricata per la raccolta delle acque piovane in cemento armato e fibra di vetro con sovrastante griglia metallica in acciaio zincato rispondente alle norme CNR per le strade di prima categoria. ... Con griglie di larghezza cm 16 e canaletta in cls di cm 16x15.</t>
  </si>
  <si>
    <t>Fornitura e posa in opera di elementi di sovralzo per i pozzetti, prefabbricati in c.a.v. ... Sovralzo di dimensioni cm 80x80x90.</t>
  </si>
  <si>
    <t>Pozzetti prefabbricati in conglomerato cementizio vibrato, completi di chiusini con botola, ciechi o a caditoia, con telaio di battuta per traffico pesante,… dimensioni interne 50x50x50 cm</t>
  </si>
  <si>
    <t>Griglia in ghisa sferoidale a norma UNI EN 1563 a sagoma quadrata con resistenza a rottura superiore a 400 kN conforme alla classe D 400 della norma UNI EN 124 ed al regolamento NF-110,...: telaio 540 x 540 mm, altezza 100 mm, luce netta 400 x 400 mm, superficie di scarico non inferiore a 610 cmq, peso totale 41 kg circa</t>
  </si>
  <si>
    <t>F.P.O. di tubo in acciaio nero senza saldatura per linee (escluse quelle all'interno di centrali tecnologiche) di trasporto di fluidi conforme alle norme UNI EN 10255, serie media, in opera con saldature ossiacetileniche. ... ø2'' - Verniciatura di colore rosso</t>
  </si>
  <si>
    <t>F.P.O. di tubo in acciaio nero senza saldatura per linee (escluse quelle all'interno di centrali tecnologiche) di trasporto di fluidi conforme alle norme UNI EN 10255, serie media,in opera con saldature ossiacetileniche. … ø1''1/4 - Verniciatura di colore rosso</t>
  </si>
  <si>
    <t>Fornitura e posa in opera di tubazione in PVC-C (polivinile clorurato) rigido di colore bianco, costruito secondo DIN 8079/80, PN 25-SDR, 9-70°C/1 MPa, ... ?ø25 mm</t>
  </si>
  <si>
    <t>Fornitura e posa in opera di tubazione in PVC-C (polivinile clorurato) rigido di colore bianco, costruito secondo DIN 8079/80, PN 25-SDR, 9-70°C/1 MPa, …. ?ø32 mm</t>
  </si>
  <si>
    <t>Fornitura e posa in opera di tubazione in PVC-C (polivinile clorurato) rigido di colore bianco, costruito secondo DIN 8079/80, PN 25-SDR, 9-70°C/1 MPa,… ?ø40 mm</t>
  </si>
  <si>
    <t>F.P.O. di tubo in polietilene ad alta densità PN 16 a superfice liscia, di colore nero, tipo 312, rispondente alla norma UNI 7671 Fornito in opera. …. Diam. 32 mm</t>
  </si>
  <si>
    <t>F.P.O. di tubo in polietilene ad alta densità PN 16 a superfice liscia, di colore nero, tipo 312, rispondente alla norma UNI 7671. Fornito in opera. … Diam. 50 mm</t>
  </si>
  <si>
    <t>F.P.O. di tubo in polietilene ad alta densità PN 16 a superfice liscia, di colore nero, tipo 312, rispondente alla norma UNI 7671. Fornito in opera. … Diam. 63 mm</t>
  </si>
  <si>
    <t>F.P.O. di tubo multistrato in barre da 4 mt formato da: polietilene, strato adesivo, alluminio,strato adesivo, conforme alla norma uni 10954 e con raccordi in ottone del tipo press-fitting. … Diametro ø26x3</t>
  </si>
  <si>
    <t>F.P.O. di tubo multistrato in barre da 4 mt formato da: polietilene, strato adesivo, alluminio,strato adesivo, conforme alla norma uni 10954 e con raccordi in ottone del tipo press-fitting …. Diametro Ø32x3</t>
  </si>
  <si>
    <t>F.P.O. di miscelatore monocomando per lavabo tipo pesante in ottone, …</t>
  </si>
  <si>
    <t>F.P.O. di miscelatore monocomando per bidet tipo pesante in ottone, …</t>
  </si>
  <si>
    <t>Predisposizione di allaccio per apparecchi igienico-sanitari,... Allaccio per lavabo, lavamani - diametro minimo della tubazione di scarico mm 40 - diametro minimo della tubazione d'adduzione acqua calda e fredda mm 15 (1/2").</t>
  </si>
  <si>
    <t>Predisposizione di allaccio per apparecchi igienico-sanitari, ... Allaccio per bidet - diametro minimo della tubazione di scarico mm 40 diametro minimo della tubazione d'adduzione acqua calda e fredda mm 15 (1/2").</t>
  </si>
  <si>
    <t>Predisposizione di allaccio per apparecchi igienico-sanitari,... Allaccio per cassetta di scarico - diametro minimo della tubazione di scarico mm 40 - diametro minimo della tubazione d'adduzione acqua mm 15 (1/2").</t>
  </si>
  <si>
    <t>Predisposizione di allaccio per apparecchi igienico-sanitari,...Allaccio per scaldacqua elettrico o termoelettrico - diametro minimo della tubazione d'adduzione acqua mm 20 (3/4").</t>
  </si>
  <si>
    <t>Predisposizione di allaccio per apparecchi igienico-sanitari, … Incremento per allaccio vaso o bidet sospeso.</t>
  </si>
  <si>
    <t>F.P.O. di sistema di fissaggio per tubazioni, di tipo sismico, con profilati asolati e mensole di larghezza minima di 45 mm. ... Ogni tipologia di staffaggio dovrà essere acconpagnata da una relazione di calcolo, timbrata e firmata da tecnico abilitato, che attesti la onformità alle normative vigenti.</t>
  </si>
  <si>
    <t xml:space="preserve">F.P.O. di sistema di fissaggio per tubazioni, di tipo statico, con telaio di appoggio a pavimento e profilati asolati con mensole di larghezza minima di 45 mm. ... Ogni tipologia di staffaggio dovrà essere acconpagnata da una relazione di calcolo, timbrata e firmata da tecnico abilitato, che attesti la conformità alle normative vigenti. </t>
  </si>
  <si>
    <t>F.P.O. di sistema di fissaggio per canalizzazioni, di tipo sismico, con profilati asolati e mensole di larghezza minima di 45 mm. ... Ogni tipologia di staffaggio dovrà essere acconpagnata da una relazione di calcolo, timbrata e firmata da tecnico abilitato, che attesti la conformità alle normative vigenti.</t>
  </si>
  <si>
    <t xml:space="preserve">F.P.O. di sistema di fissaggio multiplo per tubazioni e canalizzazioni, di tipo statico, con profilati asolati e mensole di larghezza minima di 45 mm. ...Ogni tipologia di staffaggio dovrà essere acconpagnata da una relazione di calcolo, timbrata e firmata da tecnico abilitato, che attesti la conformità alle normative </t>
  </si>
  <si>
    <t>Fornitura e posa in opera di sistema di fissaggio per canalizzazioni, di tipo statico, con telaio di appoggio a pavimento e profilati asolati con mensole di larghezza minima di 45 mm.... Ogni tipologia di staffaggio dovrà essere acconpagnata da una relazione di calcolo, timbrata e firmata da tecnico abilitato, che attesti la conformità alle normative vigenti.</t>
  </si>
  <si>
    <t>Fornitura ed installazione di regolatore di portata in esecuzione circolare per sistemi a portata costante, funzionamento meccanico automatico senza energia ausiliaria, per mandata e ripresa. ... dimensioni ø160 - Portata max 185 mc/h Marca TROX modello VFC/160 o equivalente</t>
  </si>
  <si>
    <t xml:space="preserve">Fornitura ed installazione di regolatore di portata in esecuzione circolare per sistemi a portata costante, funzionamento meccanico automatico senza energia ausiliaria, per mandata e ripresa. ... dimensioni ø200 - Portata max 350 mc/h Marca TROX modello VFC/200 o equivalente </t>
  </si>
  <si>
    <t>Fornitura e collocazione di unità di condizionamento del tipo a cassetta quadrangolare , da controsoffitto, con distribuzione a quattro vie, a portata variabile di refrigerante secondo il sistema VRF della potenzialità nominale in regime di raffreddamento pari a 1.7 kW ed in riscaldamento 1.9 kW, ... Tipo Mitsubishi PLFY-P15VFM-E o equivalente</t>
  </si>
  <si>
    <t>Fornitura e collocazione di unità di condizionamento del tipo a cassetta quadrangolare, da controsoffitto, con distribuzione a quattro vie , a portata variabile di refrigerante secondo il sistema VRF della potenzialità nominale in regime di raffreddamento pari a 2.2 kW ed in riscaldamento 2.5 kW, ... Tipo Mitsubishi PLFY-P20VFM-E o equivalente</t>
  </si>
  <si>
    <t>Fornitura e collocazione di unità di condizionamento per installazione a parete a portata variabile di refrigerante secondo il sistema VRF della potenzialità nominale in regime di raffreddamento pari a 1.7 kW ed in riscaldamento 1.9 kW , ... Tipo Mitsubishi PKFY-P15VBM-E o equivalente</t>
  </si>
  <si>
    <t>Fornitura e collocazione di controllo remoto ambiente, da installare a parete, con display a cristalli liquidi, dotato di microprocessore e di sensore di temperatura interno, con le seguenti funzioni: ... Tipo Mitsubishi PAR-40MAA o equivalente</t>
  </si>
  <si>
    <t>Fornitura e collocazione di Controllo centralizzato WEB SERVER con display touch screen SVGA LCD da 10,4' a colori .... Tipo Mitsubishi AE-200E o equivalente</t>
  </si>
  <si>
    <t>Fornitura e collocazione di unità a pompa di calore ad espansione diretta secondo il sistema VRF con condensazione ad aria e portata variabile di refrigerante R410A tramite un massimo di due compressori esclusivamente ad inverter, della potenza di 45 kW in raffreddamento e di 50 kW in riscaldamento alle condizioni nominali di funzionamento e relativa potenza elettrica assorbita massima di 12 kW, .... Tipo Mitsubishi PUHY-P400YSNW o equivalente</t>
  </si>
  <si>
    <t xml:space="preserve">Fornitura e posa in opera di tubazioni in polipropilene, marca Valsir Triplus, per impianti di scarico e di reti di ventilazione collegate agli scarichi, conformi alla norma UNI EN 1519…. Prestazioni acustiche: 12 dB(A) con portata di 2 l/s - De110 </t>
  </si>
  <si>
    <t>Fornitura e posa in opera di silenziatori rettilinei rettangolari a settori, di lunghezza 1000 mm con la seguente attenuazione acustica per ogni banda d'ottava: 6 dB a 63 Hz; 7 dB a 125 Hz; 13 dB a 250 Hz; 30 dB a 500 Hz; 45 dB a 1000 Hz; 45 dB a 2000 Hz; 31 dB a 4000 Hz, 21 dB a 8000 Hz, costruiti in lamiera zincata spessore 1 mm ... Dimensioni 1000x400x1500 Marca TROX Modello XSA100-100-5-PF o equivalente</t>
  </si>
  <si>
    <t>Colonna di scarico fonoassorbente, reazione al fuoco classe M1, realizzata con tubazioni e raccordi in pvc, diametro 110 mm, spessore 5 mm, completa di ventilazione primaria e secondaria (diametro 75 mm), …</t>
  </si>
  <si>
    <t>Fornitura e posa in opera di unità autonoma per il rinnovo dellaria che tratta l'aria esterna e la immette in ambiente a condizioni neutre. …</t>
  </si>
  <si>
    <t>Fornitura e posa in opera di tubazioni in polietilene alta densità per impianti di scarico e di reti di ventilazione collegate agli scarichi, conformi alla norma UNI EN 1519, area di applicazione "BD" (interrate ed all'interno dei fabbricati), ... diametro nominale DN 90</t>
  </si>
  <si>
    <t xml:space="preserve">Fornitura ed installazione di regolatore di portata in esecuzione circolare per sistemi a portata costante, funzionamento meccanico automatico senza energia ausiliaria, per mandata e ripresa. ... dimensioni ø250 - Portata max 750 mc/h Marca TROX modello VFC/250 o equivalente </t>
  </si>
  <si>
    <t xml:space="preserve">Fornitura ed installazione di regolatore di portata in esecuzione rettangolare per sistemi a portata costante, funzionamento meccanico automatico senza energia ausiliaria, per mandata e ripresa. ... dimensioni 400x300 - Portata max 1700 mc/h Marca TROX modello EN o equivalente </t>
  </si>
  <si>
    <t>Smantellamento delle tubazioni dell'impianto di teleriscaldamento, come da elaborati grafici. Le reti indicate sono entrambe dismesse. …</t>
  </si>
  <si>
    <t>Fornitura e posa in opera di sistema di umidificazione dell'aria, ... sistema Big Foot System o equivalente. Portata aria 5100 mc/h. Dimensionato per velocità in attraversamento dell'aria pari a 2 m/s. In opera compreso ogni onere per dare l'opera installata a perfetta regola d'arte.</t>
  </si>
  <si>
    <t>Fornitura e posa in opera di cavo unipolare o multipolare per energia e segnalazioni, flessibile per posa fissa, tipo FG16M16 o FG16OM16; 0.6÷1 kV, conforme al regolamento CPR UE 305/11, e alle norme CEI 20-13, CEI 20-38 pqa, IEC 60502-1, CEI UNEL 35324-35328-35016, EN 50575:2014 + EN 50575/A1:2016. ... sezione 2x1.5 mm²</t>
  </si>
  <si>
    <t>Fornitura e posa in opera di cavo unipolare o multipolare per energia e segnalazioni, flessibile per posa fissa, tipo FG16M16 o FG16OM16; 0.6÷1 kV, conforme al regolamento CPR UE 305/11, e alle norme CEI 20-13, CEI 20-38 pqa, IEC 60502-1, CEI UNEL 35324-35328-35016, EN 50575:2014 + EN 50575/A1:2016. ...- sezione 1x16 mm²</t>
  </si>
  <si>
    <t>Fornitura e posa in opera di cavo unipolare o multipolare per energia e segnalazioni, flessibile per posa fissa, tipo FG16M16 o FG16OM16; 0.6÷1 kV, conforme al regolamento CPR UE 305/11, e alle norme CEI 20-13, CEI 20-38 pqa, IEC 60502-1, CEI UNEL 35324-35328-35016, EN 50575:2014 + EN 50575/A1:2016. ... sezione 3x2.5 mm²</t>
  </si>
  <si>
    <t>Fornitura e posa in opera di cavo unipolare o multipolare per energia e segnalazioni, flessibile per posa fissa, tipo FG16M16 o FG16OM16; 0.6÷1 kV, conforme al regolamento CPR UE 305/11, e alle norme CEI 20-13, CEI 20-38 pqa, IEC 60502-1, CEI UNEL 35324-35328-35016, EN 50575:2014 + EN 50575/A1:2016. ... sezione 3x4 mm²</t>
  </si>
  <si>
    <t>Fornitura e posa in opera di cavo unipolare o multipolare per energia e segnalazioni, flessibile per posa fissa, tipo FG16M16 o FG16OM16; 0.6÷1 kV, conforme al regolamento CPR UE 305/11, e alle norme CEI 20-13, CEI 20-38 pqa, IEC 60502-1, CEI UNEL 35324-35328-35016, EN 50575:2014 + EN 50575/A1:2016.... sezione 3x6 mm²</t>
  </si>
  <si>
    <t>Fornitura e posa in opera di cavo unipolare o multipolare per energia e segnalazioni, flessibile per posa fissa, tipo FG16M16 o FG16OM16; 0.6÷1 kV, conforme al regolamento CPR UE 305/11, e alle norme CEI 20-13, CEI 20-38 pqa, IEC 60502-1, CEI UNEL 35324-35328-35016, EN 50575:2014 + EN 50575/A1:2016. ... sezione 5x1.5 mm²</t>
  </si>
  <si>
    <t>Fornitura e posa in opera di cavo unipolare o multipolare per energia e segnalazioni, flessibile per posa fissa, tipo FG16M16 o FG16OM16; 0.6÷1 kV, conforme al regolamento CPR UE 305/11, e alle norme CEI 20-13, CEI 20-38 pqa, IEC 60502-1, CEI UNEL 35324-35328-35016, EN 50575:2014 + EN 50575/A1:2016. ... sezione 1x35 mm²</t>
  </si>
  <si>
    <t>Fornitura e posa in opera di cavo unipolare o multipolare per energia e segnalazioni, flessibile per posa fissa, tipo FG16M16 o FG16OM16; 0.6÷1 kV, conforme al regolamento CPR UE 305/11, e alle norme CEI 20-13, CEI 20-38 pqa, IEC 60502-1, CEI UNEL 35324-35328-35016, EN 50575:2014 + EN 50575/A1:2016. ... sezione 5x6 mm²</t>
  </si>
  <si>
    <t>Fornitura e posa in opera di cavo unipolare o multipolare per energia e segnalazioni, flessibile per posa fissa, tipo FG16M16 o FG16OM16; 0.6÷1 kV, conforme al regolamento CPR UE 305/11, e alle norme CEI 20-13, CEI 20-38 pqa, IEC 60502-1, CEI UNEL 35324-35328-35016, EN 50575:2014 + EN 50575/A1:2016. ... sezione 5x10 mm²</t>
  </si>
  <si>
    <t>Fornitura e posa in opera di cavo unipolare o multipolare per energia e segnalazioni, flessibile per posa fissa, tipo FG16M16 o FG16OM16; 0.6÷1 kV, conforme al regolamento CPR UE 305/11, e alle norme CEI 20-13, CEI 20-38 pqa, IEC 60502-1, CEI UNEL 35324-35328-35016, EN 50575:2014 + EN 50575/A1:2016. ... sezione 5x25 mm²</t>
  </si>
  <si>
    <t>Fornitura e posa in opera di cavo unipolare o multipolare per energia e segnalazioni, flessibile per posa fissa, tipo FG16M16 o FG16OM16; 0.6÷1 kV, conforme al regolamento CPR UE 305/11, e alle norme CEI 20-13, CEI 20-38 pqa, IEC 60502-1, CEI UNEL 35324-35328-35016, EN 50575:2014 + EN 50575/A1:2016. ... sezione 1x50 mm²</t>
  </si>
  <si>
    <t>Fornitura e posa in opera di cavo unipolare o multipolare per energia e segnalazioni, flessibile per posa fissa, tipo FG16H2M16 o FG16OH2M16; 0.6÷1 kV, conforme al regolamento CPR UE 305/11, e alle norme CEI 20-13, CEI 20-38 pqa, IEC 60502-1, CEI UNEL 35324-35328-35016, EN 50575:2014 + EN 50575/A1:2016....- sezione 4x1,5 mm²</t>
  </si>
  <si>
    <t>Fornitura e posa in opera di cavo rete LAN (UTP / FTP), categoria (6, 7, 7a), conforme al regolamento CPR UE 305/11, e alle norme ISO/IEC 11801 2.1, EIA/TIA 568-B.2.1, IEC 61034-1/2, IEC 60332-3-25, IEC 60754-1/2, ISO/IEC 11801 Ed.2, EN 50173-1, EN 50575. ... Cavo UTP Cat.6 formaz. 4x2xAWG24</t>
  </si>
  <si>
    <t>Fornitura e posa in opera di cavo tipo FG4OHM1 - FG4OM1 100/100 V (PH30 - PH120) UNI 9795 idoneo per applicazioni in sistemi fissi automatici di rivelazione di segnalazione allarme d'incendio, twistato con conduttori flessibili in rame nudo, …</t>
  </si>
  <si>
    <t>Fornitura e posa in opera di cavo schermato multipolare per impianti home e building automation, per trasferimento informazioni con diversi protocolli di trasmissione (es. EIA, RS-485e KNX), ... sezione 2x2x0.8 mm²</t>
  </si>
  <si>
    <t>Fornitura e posa in opera di punto comando o punto presa, "SERIE CIVILE",… punto ronzatore</t>
  </si>
  <si>
    <t>Fornitura e posa in opera di punto comando o punto presa, "SERIE CIVILE", ... punto spia luminose con lampada siluro ad incadescenza o al neon 12/24/250V- 0,5/3W;</t>
  </si>
  <si>
    <t>Fornitura e posa in opera di punto comando o punto presa, "SERIE CIVILE", .... punto doppio pulsante</t>
  </si>
  <si>
    <t>PUNTO COMANDO O PRESA, SERIE CIVILE (INCASSO) Fornitura e posa in opera di punto comando o punto presa, "SERIE CIVILE",.. punto presa universale 2P+T 10÷16 A, UNEL</t>
  </si>
  <si>
    <t>PUNTO COMANDO/PRESA AFFIANCATE, SERIE CIVILE Fornitura e posa in opera di punto comando o punto presa, "SERIE CIVILE", affiancate. ...</t>
  </si>
  <si>
    <t>Fornitura e posa in opera di punto comando o punto presa, "SERIE CIVILE" … punto interrotto</t>
  </si>
  <si>
    <t>PUNTO LUCE Fornitura e posa in opera di punto utilizzo luce, …</t>
  </si>
  <si>
    <t xml:space="preserve">Fornitura e posa in opera di punto comando o punto presa, "SERIE CIVILE" ... punto interruttore con sensore di presenza ad infrarossi per accesioni luci, soglia del sensore crepuscolare </t>
  </si>
  <si>
    <t>Fornitura e posa in opera di tubo protettivo da interro, isolante a base di polietilene, conforme alle normative tecniche applicabili al momento dellinstallazione, resistenza alla compressione 450N, resistenza all'urto 5kg a - 5°C, .... Ø 160 mm</t>
  </si>
  <si>
    <t>Fornitura e posa in opera di passerella in acciaio elettrozincato dopo lavorazione (secondo EN 12 329) tipo CABLOFIL CF finitura EZ o equivalente;... 150x54</t>
  </si>
  <si>
    <t>Fornitura e posa in opera di passerella in acciaio elettrozincato dopo lavorazione (secondo EN 12 329) tipo CABLOFIL CF finitura EZ o equivalente ... 200x54</t>
  </si>
  <si>
    <t>Fornitura e posa in opera di passerella in acciaio elettrozincato dopo lavorazione (secondo EN 12 329) tipo CABLOFIL CF finitura EZ o equivalente; ... 300x54mm</t>
  </si>
  <si>
    <t>Fornitura e posa in opera di passerella in acciaio elettrozincato dopo lavorazione (secondo EN 12 329) tipo CABLOFIL CF finitura EZ o equivalente; ... 400x54mm</t>
  </si>
  <si>
    <t>COPERCHIO IN ACCIAIO GALVANIZZATO PRIMA DELLA FABBRICAZIONE Fornitura e posa in opera di coperchio in acciaio con finitura ottenuta per galvanizzazione continua prima della fabbricazione mediante processo SENDZIMIR (secondo EN 1014-2); .. Larghezza 200mm</t>
  </si>
  <si>
    <t>TORRETTA A SCOMPARSA Fornitura e posa in opera di torretta a scomparsa da incasso sottopavimento per pavimenti modulari flottanti o per fissaggio su soletta in cemento ... per mattonella, 16 moduli</t>
  </si>
  <si>
    <t>TORRETTA A SCOMPARSA Fornitura e posa in opera di torretta a scomparsa da incasso sottopavimento per pavimenti modulari flottanti o per fissaggio su soletta in cemento; .... cassaforma per torretta 16 moduli</t>
  </si>
  <si>
    <t>Fornitura e posa in opera di apparecchio illuminante per interno, con le caratteristiche di seguito indicate. Corpo in policarbonato autoestinguente V2, ... Grado di protezione IP65. ...- 1x30W</t>
  </si>
  <si>
    <t xml:space="preserve">PANNELLO LED Fornitura e posa in opera di pannello LED per installazione da incasso o a plafone, ... Apparecchio da incasso 33W (per pannelli 600x600mm) con cablaggio elettronico DALI </t>
  </si>
  <si>
    <t>FARETTO LED Fornitura e posa in opera di faretto da incasso (diametro indicativo D.140 - 180 - 245mm), con le caratteristiche di seguito indicate. Corpo in alluminio pressofuso, diffusore in materiale termoplastico resistente alle alte temperature. ... Moduli LED, temperatura di colore 3000 / 4000 K, resa cromatica Ra &gt;90. Distribuzione diretta simmetrica ... Resistenza meccanica agli urti IK07. Grado di protezione IP20 - IP44 Completo di accessori di montaggio. ...</t>
  </si>
  <si>
    <t>FARETTO LED Fornitura e posa in opera di faretto da incasso (diametro indicativo D.140 - 180 - 245mm), con le caratteristiche di seguito indicate. Corpo in alluminio pressofuso, diffusore in materiale termoplastico resistente alle alte temperature.... Moduli LED, temperatura di colore 3000 / 4000 K, resa cromatica Ra &gt;90. Distribuzione diretta simmetrica ... Resistenza meccanica agli urti IK07. Grado di protezione IP20 - IP44 ...</t>
  </si>
  <si>
    <t xml:space="preserve">APPARECCHI TIPOLOGIA 2 Fornitura e posa in opera di apparecchio per l'illuminazione d'emergenza tipo Beghelli Utiled o equivalente di altra marca OVA-Schneider, Linergy, ecc, ad elevata resa in emergenza, di tipo non permanente (SE) o permanente (SA), idoneo per installazioni ospedaliere in conformità ai requisiti previsti dall'Art. 6.6 - Decreto 18 settembre 2002 (2 ore di autonomia dopo 12 ore di ricarica). ...  18-24W SE/SA autonomia 1-2-3 ore </t>
  </si>
  <si>
    <t>APPARECCHI TIPOLOGIA 2 Fornitura e posa in opera di apparecchio per l'illuminazione d'emergenza tipo Beghelli Utiled o equivalente di altra marca OVA-Schneider, Linergy, ecc, ad elevata resa in emergenza, di tipo non permanente (SE) o permanente (SA), idoneo per installazioni ospedaliere in conformità ai requisiti previsti dall'Art. 6.6 - Decreto 18 settembre 2002 (2 ore di autonomia dopo 12 ore di ricarica)....8-24W SE/SA autonomia 1-2-3 ore</t>
  </si>
  <si>
    <t>Fornitura e posa in opera di punto presa RJ45 in categoria 6, in esecuzione per incasso / vista, grado di protezione IP 40 / IP 55, realizzato con cavo UTP (unshilded twisted pair) 4 coppie singolarmente twistate 24 AWG, tipo LSZH a bassissima emissione di fumi opachi e gas tossici, Euroclass Cca-s1a-d1-a1, non propagante la fiamma e non propagante l'incendio (a doppio isolamento con guaina PVC per posa interrata) ... Punto singolo FD cat.6 completo (escluso canalizzazione dorsale principale)</t>
  </si>
  <si>
    <t>Fornitura e posa in opera di punto presa RJ45 in categoria 6, in esecuzione per incasso / vista, grado di protezione IP 40 / IP 55, realizzato con cavo UTP (unshilded twisted pair) 4 coppie singolarmente twistate 24 AWG, tipo LSZH a bassissima emissione di fumi opachi e gas tossici, Euroclass Cca-s1a-d1-a1, non propagante la fiamma e non propagante l'incendio (a doppio isolamento con guaina PVC per posa interrata)... Punto doppio FD cat.6 completo (escluso canalizzazione dorsale principale)</t>
  </si>
  <si>
    <t>MODULI STANDARD Fornitura e posa in opera di modulo di interfaccia di tipo analogico per sistemi di rivelazione incendio,. ...Modulo indirizzato di uscita</t>
  </si>
  <si>
    <t>MODULI STANDARD Fornitura e posa in opera di modulo di interfaccia di tipo analogico per sistemi di rivelazione incendio,  … Modulo indirizzato di ingresso</t>
  </si>
  <si>
    <t>PULSANTE ANALOGICO - Fornitura e posa in opera di pulsante analogico di allarme manuale a rottura vetro, dotato di led di segnalazione di avvenuto azionamento … Pulsante manuale a rottura vetro ad uno scambio IP44</t>
  </si>
  <si>
    <t>RIVELATORE DI FUMO OTTICO Fornitura e posa in opera di rivelatore ottico di fumo analogico identificato a basso profilo, costruito in conformità con le normative EN54.  ... Rivelatore ottico di fumo analogico con microprocessore</t>
  </si>
  <si>
    <t>Fornitura e posa in opera di sistema ad aspirazione, tipo Notifire ASD / ASD2 o equivalenti. …</t>
  </si>
  <si>
    <t>Fornitura e posa in opera di accessori vari di completamento per sistemi ad aspirazione, tipo Notifire o equivalenti. ... Tubo in PVC pesante, DN 25, Sp. 1,9mm. PN16 di colore rosso</t>
  </si>
  <si>
    <t>RIPETITORI - Fornitura e posa in opera di ripetitore ottico a LED, adatto per rivelatori convenzionali e analogici di allarme, posizionato sotto il controsoffitto in corrispondenza del rivelatore allinterno dello stesso, …</t>
  </si>
  <si>
    <t>PANNELLI OTTICO ACUSTICI - Fornitura e posa in opera di pannello ottico acustico, con scritte intercambiabili. … Pannello ottico/acustico AUTOALIMENTATO</t>
  </si>
  <si>
    <t>Fornitura e posa in opera di alimentatore supplementare, con batterie ermetiche al piombo. … Alimentatore 24V 4+1A conforme EN 54 in scatola di contenimento</t>
  </si>
  <si>
    <t>Fornitura e posa in opera di alimentatore supplementare, con batterie ermetiche al piombo. .... Batteria al piombo 12v 1,9Ah</t>
  </si>
  <si>
    <t>PUNTO ALLACCIO PER SISTEMA RIVELAZIONE INCENDIO - LINEA LOOP - Fornitura e posa in opera di punto allaccio di rivelatore, attuatore, pulsante con cavo, realizzato con cavo tipo FG4OHM1 schermato 100/100V (PH30 - PH120) UNI 9795 idoneo per applicazioni in sistemi fissi automatici di rivelazione di segnalazione allarme d'incendio, ...</t>
  </si>
  <si>
    <t>Fornitura e posa in opera di collegamento equipotenziale al conduttore di terra di masse metalliche per le quali le norme vigenti prevedono tale collegamento, per locali ordinari (bagni, spogliatoi, cucina, sottocentrali, ecc.) completo di conduttore giallo-verde tipo N07V-K di sezione &gt;=2.5 mm² protetto o &gt;=4 mm² non protetto; ...</t>
  </si>
  <si>
    <t>Fornitura e posa in opera di impianto di chiamata ottico-acustica bagno per portatori di disabilità e/o pubblico in esecuzione da incasso / esterno, comprensivo di tubazioni isolanti flessibili di tipo pesante (schiacciamento 750 N su 5 cm. ) o canalizzazioni in PVC, conduttori tipo N07V-K di sezione minima 1,5 mmq, ...</t>
  </si>
  <si>
    <t>Fornitura e posa in opera di UPS da 10KVA - autonomia 15 minuti tipo SOCOMEC MASTERYS GP o similare con: - Scheda di rete - Scheda contatti - Backfeed - Batterie vita attesa 10 anni …</t>
  </si>
  <si>
    <t>Fornitura e posa in opera di Gruppo prese postazione lavoro centrale operativa 112, da installare sotto la scrivania all'interno di struttura rack senza portella, composto da: - 6 prese UNEL con interruttore, alimentate da QE1; - 6 prese UNEL con interruttore, alimentate da QE1; - 6 prese UNEL con interruttore, alimentate da QE2; - 6 prese UNEL con interruttore, alimentate da QE2; - 12 prese dati (6 collegate a CED1 e 6 collegate a CED2). - ogni componente, onere ed accessorio per dare un lavoro finito alla regola dell'arte</t>
  </si>
  <si>
    <t>Fornitura e posa in opera di sistema telefonico IP equipaggiato con 3 licenze per linee tradizionali, una licenza per linea VoIP e 16 licenze derivati Urmet, estendibile fino ad un massimo di 8 linee e 40 derivati, mediante licenze aggiuntive, marca URMET o similare, modello IP-PABX IPERTALK 8/40 EQ. 4/16, articolo 1375/11. ...</t>
  </si>
  <si>
    <t>Fornitura e posa di punto di allaccio a qualsiasi tipo di utenza tecnologica ausiliaria come: serrande tagliafuoco, elettrovalvole, termostati, pressostati, flussostati, sonde interne/esterne/da canale, cassette riduttrici di portata, batterie di pre e/o post riscaldo, segnali allarme gas medicali od altri segnali ecc.; comprensivi di linea dal quadro di zona, realizzato con grado di protezione IP55, cavo tipo adatto LSZOH - CPR 4x1 dal quadro di zona o di controllo tecnologico, ...</t>
  </si>
  <si>
    <t>Fornitura e posa di punto di allaccio utenze tecnologica trifase a partire dal quadro i riferimento, realizzato con grado di protezione IP 55, ESCLUSO CAVO COMPUTATO A PARTE, come descritto nelle rispettive voci, …</t>
  </si>
  <si>
    <t>Fornitura e posa in opera di integrazione dell'impianto FIRE su EBI composto da: - n.1 Dongle di abilitazione AM82000 - n.1 Software di integrazione AM8200 per Server EBI - n.1 Scheda di interfaccia per centralizzazione della AM8200 in EBI - n.1 250 Point Adder to Database Size INGEGNERIA E ATTIVAZIONE PUNTO ATTIVO ...</t>
  </si>
  <si>
    <t>CAMERA DI ANALISI - Fornitura e posa in opera di camera di analisi per rivelatori analogici di fumo. Rivelatore computato a parte. … Camera di analisi per rivelatori di fumo</t>
  </si>
  <si>
    <t>CAMERA DI ANALISI - Fornitura e posa in opera di camera di analisi per rivelatori analogici di fumo. Rivelatore computato a parte. … Tubo di campionamento 45 cm</t>
  </si>
  <si>
    <t>ACCESSORI PER RIVELATORI - Fornitura e posa in opera di complementi vari per rivelatori. … Base Standard</t>
  </si>
  <si>
    <t>ACCESSORI PER RIVELATORI - Fornitura e posa in opera di complementi vari per rivelatori. … Anello adattatore</t>
  </si>
  <si>
    <t>LAVORAZIONI MIGLIORATIVE IMPIANTISTICHE</t>
  </si>
  <si>
    <t>LAVORAZIONI MIGLIORATIVE EDILI</t>
  </si>
  <si>
    <t>M.15.04.05.05</t>
  </si>
</sst>
</file>

<file path=xl/styles.xml><?xml version="1.0" encoding="utf-8"?>
<styleSheet xmlns="http://schemas.openxmlformats.org/spreadsheetml/2006/main">
  <numFmts count="5">
    <numFmt numFmtId="44" formatCode="_-&quot;€&quot;\ * #,##0.00_-;\-&quot;€&quot;\ * #,##0.00_-;_-&quot;€&quot;\ * &quot;-&quot;??_-;_-@_-"/>
    <numFmt numFmtId="43" formatCode="_-* #,##0.00_-;\-* #,##0.00_-;_-* &quot;-&quot;??_-;_-@_-"/>
    <numFmt numFmtId="164" formatCode="_-[$€-2]\ * #,##0.00_-;\-[$€-2]\ * #,##0.00_-;_-[$€-2]\ * &quot;-&quot;??_-"/>
    <numFmt numFmtId="165" formatCode="0.000"/>
    <numFmt numFmtId="166" formatCode="#,##0.000"/>
  </numFmts>
  <fonts count="3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11"/>
      <color theme="1"/>
      <name val="Calibri"/>
      <family val="2"/>
      <scheme val="minor"/>
    </font>
    <font>
      <sz val="11"/>
      <color theme="0"/>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3F3F7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sz val="11"/>
      <color rgb="FF9C0006"/>
      <name val="Calibri"/>
      <family val="2"/>
      <scheme val="minor"/>
    </font>
    <font>
      <sz val="11"/>
      <color rgb="FF006100"/>
      <name val="Calibri"/>
      <family val="2"/>
      <scheme val="minor"/>
    </font>
    <font>
      <sz val="10"/>
      <color rgb="FF003300"/>
      <name val="Arial"/>
      <family val="2"/>
    </font>
    <font>
      <b/>
      <sz val="10"/>
      <color rgb="FF003300"/>
      <name val="Arial"/>
      <family val="2"/>
    </font>
    <font>
      <sz val="10"/>
      <color theme="5" tint="-0.249977111117893"/>
      <name val="Arial"/>
      <family val="2"/>
    </font>
    <font>
      <b/>
      <sz val="10"/>
      <color theme="5" tint="-0.249977111117893"/>
      <name val="Arial"/>
      <family val="2"/>
    </font>
    <font>
      <sz val="11"/>
      <name val="Calibri"/>
      <family val="2"/>
      <scheme val="minor"/>
    </font>
    <font>
      <sz val="10"/>
      <color rgb="FFFF0000"/>
      <name val="Arial"/>
      <family val="2"/>
    </font>
  </fonts>
  <fills count="40">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C7CE"/>
      </patternFill>
    </fill>
    <fill>
      <patternFill patternType="solid">
        <fgColor rgb="FFC6EFCE"/>
      </patternFill>
    </fill>
    <fill>
      <patternFill patternType="solid">
        <fgColor theme="8" tint="0.59999389629810485"/>
        <bgColor indexed="64"/>
      </patternFill>
    </fill>
    <fill>
      <patternFill patternType="solid">
        <fgColor rgb="FFFFFF00"/>
        <bgColor indexed="64"/>
      </patternFill>
    </fill>
    <fill>
      <patternFill patternType="solid">
        <fgColor rgb="FF66FF99"/>
        <bgColor indexed="64"/>
      </patternFill>
    </fill>
    <fill>
      <patternFill patternType="solid">
        <fgColor rgb="FFCCFFCC"/>
        <bgColor indexed="64"/>
      </patternFill>
    </fill>
    <fill>
      <patternFill patternType="solid">
        <fgColor theme="0"/>
        <bgColor indexed="64"/>
      </patternFill>
    </fill>
    <fill>
      <patternFill patternType="solid">
        <fgColor theme="4" tint="0.59999389629810485"/>
        <bgColor indexed="64"/>
      </patternFill>
    </fill>
    <fill>
      <patternFill patternType="solid">
        <fgColor theme="0" tint="-4.9989318521683403E-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auto="1"/>
      </left>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20">
    <xf numFmtId="0" fontId="0" fillId="0" borderId="0"/>
    <xf numFmtId="0" fontId="7"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0" fillId="20" borderId="2" applyNumberFormat="0" applyAlignment="0" applyProtection="0"/>
    <xf numFmtId="0" fontId="11" fillId="0" borderId="3" applyNumberFormat="0" applyFill="0" applyAlignment="0" applyProtection="0"/>
    <xf numFmtId="0" fontId="12" fillId="21" borderId="4" applyNumberFormat="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164" fontId="5" fillId="0" borderId="0" applyFont="0" applyFill="0" applyBorder="0" applyAlignment="0" applyProtection="0"/>
    <xf numFmtId="0" fontId="13" fillId="28" borderId="2" applyNumberFormat="0" applyAlignment="0" applyProtection="0"/>
    <xf numFmtId="43" fontId="8" fillId="0" borderId="0" applyFont="0" applyFill="0" applyBorder="0" applyAlignment="0" applyProtection="0"/>
    <xf numFmtId="0" fontId="14" fillId="29" borderId="0" applyNumberFormat="0" applyBorder="0" applyAlignment="0" applyProtection="0"/>
    <xf numFmtId="0" fontId="8" fillId="30" borderId="5" applyNumberFormat="0" applyFont="0" applyAlignment="0" applyProtection="0"/>
    <xf numFmtId="0" fontId="15" fillId="20" borderId="6"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7" applyNumberFormat="0" applyFill="0" applyAlignment="0" applyProtection="0"/>
    <xf numFmtId="0" fontId="20" fillId="0" borderId="8" applyNumberFormat="0" applyFill="0" applyAlignment="0" applyProtection="0"/>
    <xf numFmtId="0" fontId="21" fillId="0" borderId="9" applyNumberFormat="0" applyFill="0" applyAlignment="0" applyProtection="0"/>
    <xf numFmtId="0" fontId="21" fillId="0" borderId="0" applyNumberFormat="0" applyFill="0" applyBorder="0" applyAlignment="0" applyProtection="0"/>
    <xf numFmtId="0" fontId="22" fillId="0" borderId="10" applyNumberFormat="0" applyFill="0" applyAlignment="0" applyProtection="0"/>
    <xf numFmtId="0" fontId="23" fillId="31" borderId="0" applyNumberFormat="0" applyBorder="0" applyAlignment="0" applyProtection="0"/>
    <xf numFmtId="0" fontId="24" fillId="32" borderId="0" applyNumberFormat="0" applyBorder="0" applyAlignment="0" applyProtection="0"/>
    <xf numFmtId="43" fontId="4" fillId="0" borderId="0" applyFont="0" applyFill="0" applyBorder="0" applyAlignment="0" applyProtection="0"/>
    <xf numFmtId="0" fontId="3" fillId="0" borderId="0"/>
    <xf numFmtId="0" fontId="5" fillId="0" borderId="0"/>
    <xf numFmtId="0" fontId="3"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43" fontId="2" fillId="0" borderId="0" applyFont="0" applyFill="0" applyBorder="0" applyAlignment="0" applyProtection="0"/>
    <xf numFmtId="0" fontId="2" fillId="30" borderId="5" applyNumberFormat="0" applyFont="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0" fontId="1" fillId="30" borderId="5" applyNumberFormat="0" applyFont="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0" fontId="1" fillId="30" borderId="5" applyNumberFormat="0" applyFont="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cellStyleXfs>
  <cellXfs count="224">
    <xf numFmtId="0" fontId="5" fillId="0" borderId="0" xfId="0" applyFont="1"/>
    <xf numFmtId="0" fontId="6" fillId="0" borderId="1" xfId="0" applyFont="1" applyBorder="1" applyAlignment="1">
      <alignment horizontal="center" vertical="top" wrapText="1"/>
    </xf>
    <xf numFmtId="4" fontId="6" fillId="0" borderId="23" xfId="0" applyNumberFormat="1" applyFont="1" applyBorder="1" applyAlignment="1">
      <alignment vertical="center" wrapText="1"/>
    </xf>
    <xf numFmtId="0" fontId="6" fillId="0" borderId="20" xfId="0" applyFont="1" applyBorder="1" applyAlignment="1">
      <alignment horizontal="center" vertical="top" wrapText="1"/>
    </xf>
    <xf numFmtId="4" fontId="6" fillId="0" borderId="22" xfId="0" applyNumberFormat="1" applyFont="1" applyBorder="1" applyAlignment="1">
      <alignment vertical="center" wrapText="1"/>
    </xf>
    <xf numFmtId="0" fontId="6" fillId="0" borderId="11" xfId="0" applyFont="1" applyBorder="1" applyAlignment="1">
      <alignment horizontal="center" vertical="top" wrapText="1"/>
    </xf>
    <xf numFmtId="0" fontId="6" fillId="0" borderId="19" xfId="0" applyFont="1" applyBorder="1" applyAlignment="1">
      <alignment horizontal="center" vertical="top" wrapText="1"/>
    </xf>
    <xf numFmtId="0" fontId="27" fillId="0" borderId="1" xfId="0" applyFont="1" applyFill="1" applyBorder="1" applyAlignment="1">
      <alignment horizontal="left" vertical="top" wrapText="1"/>
    </xf>
    <xf numFmtId="0" fontId="28" fillId="0" borderId="1" xfId="0" applyFont="1" applyFill="1" applyBorder="1" applyAlignment="1">
      <alignment vertical="top" wrapText="1"/>
    </xf>
    <xf numFmtId="4" fontId="28" fillId="0" borderId="1" xfId="0" applyNumberFormat="1" applyFont="1" applyFill="1" applyBorder="1" applyAlignment="1">
      <alignment horizontal="right"/>
    </xf>
    <xf numFmtId="0" fontId="5" fillId="0" borderId="0" xfId="0" applyFont="1" applyFill="1"/>
    <xf numFmtId="0" fontId="5" fillId="0" borderId="15" xfId="0" applyFont="1" applyBorder="1"/>
    <xf numFmtId="4" fontId="5" fillId="0" borderId="0" xfId="0" applyNumberFormat="1" applyFont="1"/>
    <xf numFmtId="0" fontId="6" fillId="0" borderId="12" xfId="0" applyFont="1" applyBorder="1" applyAlignment="1">
      <alignment horizontal="center" vertical="top" wrapText="1"/>
    </xf>
    <xf numFmtId="0" fontId="5" fillId="0" borderId="25" xfId="0" applyFont="1" applyBorder="1"/>
    <xf numFmtId="0" fontId="5" fillId="0" borderId="24" xfId="0" applyFont="1" applyBorder="1"/>
    <xf numFmtId="0" fontId="5" fillId="0" borderId="19" xfId="0" applyFont="1" applyBorder="1"/>
    <xf numFmtId="0" fontId="5" fillId="0" borderId="20" xfId="0" applyFont="1" applyBorder="1"/>
    <xf numFmtId="0" fontId="6" fillId="0" borderId="23" xfId="0" applyFont="1" applyBorder="1" applyAlignment="1">
      <alignment horizontal="left" vertical="center" wrapText="1"/>
    </xf>
    <xf numFmtId="0" fontId="5" fillId="0" borderId="16" xfId="0" applyFont="1" applyBorder="1" applyAlignment="1"/>
    <xf numFmtId="0" fontId="5" fillId="0" borderId="17" xfId="0" applyFont="1" applyBorder="1" applyAlignment="1"/>
    <xf numFmtId="0" fontId="5" fillId="0" borderId="18" xfId="0" applyFont="1" applyBorder="1" applyAlignment="1"/>
    <xf numFmtId="0" fontId="5" fillId="0" borderId="19" xfId="0" applyFont="1" applyBorder="1" applyAlignment="1">
      <alignment vertical="center"/>
    </xf>
    <xf numFmtId="0" fontId="6" fillId="33" borderId="20" xfId="0" applyFont="1" applyFill="1" applyBorder="1" applyAlignment="1">
      <alignment vertical="center"/>
    </xf>
    <xf numFmtId="0" fontId="6" fillId="33" borderId="12"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1" xfId="0" applyFont="1" applyFill="1" applyBorder="1" applyAlignment="1">
      <alignment horizontal="center" vertical="center" wrapText="1"/>
    </xf>
    <xf numFmtId="0" fontId="6" fillId="33" borderId="20" xfId="0" applyFont="1" applyFill="1" applyBorder="1" applyAlignment="1">
      <alignment horizontal="center" vertical="center" wrapText="1"/>
    </xf>
    <xf numFmtId="0" fontId="5" fillId="0" borderId="0" xfId="0" applyFont="1" applyAlignment="1">
      <alignment vertical="center"/>
    </xf>
    <xf numFmtId="0" fontId="5" fillId="0" borderId="19" xfId="0" applyFont="1" applyFill="1" applyBorder="1" applyAlignment="1">
      <alignment horizontal="left" vertical="center" wrapText="1"/>
    </xf>
    <xf numFmtId="0" fontId="5" fillId="0" borderId="20" xfId="0" applyFont="1" applyFill="1" applyBorder="1" applyAlignment="1">
      <alignment vertical="center" wrapText="1"/>
    </xf>
    <xf numFmtId="4" fontId="5" fillId="0" borderId="12" xfId="0" applyNumberFormat="1" applyFont="1" applyFill="1" applyBorder="1" applyAlignment="1">
      <alignment horizontal="right" vertical="center"/>
    </xf>
    <xf numFmtId="4" fontId="5" fillId="0" borderId="11" xfId="0" applyNumberFormat="1" applyFont="1" applyFill="1" applyBorder="1" applyAlignment="1">
      <alignment horizontal="right" vertical="center"/>
    </xf>
    <xf numFmtId="4" fontId="5" fillId="0" borderId="19" xfId="0" applyNumberFormat="1" applyFont="1" applyFill="1" applyBorder="1" applyAlignment="1">
      <alignment horizontal="right" vertical="center"/>
    </xf>
    <xf numFmtId="10" fontId="5" fillId="0" borderId="1" xfId="0" applyNumberFormat="1" applyFont="1" applyFill="1" applyBorder="1" applyAlignment="1">
      <alignment horizontal="right" vertical="center"/>
    </xf>
    <xf numFmtId="4" fontId="5" fillId="0" borderId="1" xfId="0" applyNumberFormat="1" applyFont="1" applyFill="1" applyBorder="1" applyAlignment="1">
      <alignment horizontal="right" vertical="center"/>
    </xf>
    <xf numFmtId="4" fontId="5" fillId="0" borderId="20" xfId="0" applyNumberFormat="1" applyFont="1" applyFill="1" applyBorder="1" applyAlignment="1">
      <alignment horizontal="right" vertical="center"/>
    </xf>
    <xf numFmtId="10" fontId="5" fillId="0" borderId="20" xfId="0" applyNumberFormat="1" applyFont="1" applyFill="1" applyBorder="1" applyAlignment="1">
      <alignment horizontal="right" vertical="center"/>
    </xf>
    <xf numFmtId="0" fontId="5" fillId="0" borderId="0" xfId="0" applyFont="1" applyFill="1" applyAlignment="1">
      <alignment vertical="center"/>
    </xf>
    <xf numFmtId="0" fontId="6" fillId="0" borderId="20" xfId="0" applyFont="1" applyFill="1" applyBorder="1" applyAlignment="1">
      <alignment vertical="center" wrapText="1"/>
    </xf>
    <xf numFmtId="4" fontId="6" fillId="0" borderId="12" xfId="0" applyNumberFormat="1" applyFont="1" applyFill="1" applyBorder="1" applyAlignment="1">
      <alignment horizontal="right" vertical="center"/>
    </xf>
    <xf numFmtId="4" fontId="6" fillId="0" borderId="11" xfId="0" applyNumberFormat="1" applyFont="1" applyFill="1" applyBorder="1" applyAlignment="1">
      <alignment horizontal="right" vertical="center"/>
    </xf>
    <xf numFmtId="4" fontId="6" fillId="0" borderId="19" xfId="0" applyNumberFormat="1" applyFont="1" applyFill="1" applyBorder="1" applyAlignment="1">
      <alignment horizontal="right" vertical="center"/>
    </xf>
    <xf numFmtId="10" fontId="6" fillId="0" borderId="1" xfId="0" applyNumberFormat="1" applyFont="1" applyFill="1" applyBorder="1" applyAlignment="1">
      <alignment horizontal="right" vertical="center"/>
    </xf>
    <xf numFmtId="4" fontId="6" fillId="0" borderId="1" xfId="0" applyNumberFormat="1" applyFont="1" applyFill="1" applyBorder="1" applyAlignment="1">
      <alignment horizontal="right" vertical="center"/>
    </xf>
    <xf numFmtId="4" fontId="6" fillId="0" borderId="20" xfId="0" applyNumberFormat="1" applyFont="1" applyFill="1" applyBorder="1" applyAlignment="1">
      <alignment horizontal="right" vertical="center"/>
    </xf>
    <xf numFmtId="10" fontId="6" fillId="34" borderId="20" xfId="0" applyNumberFormat="1" applyFont="1" applyFill="1" applyBorder="1" applyAlignment="1">
      <alignment horizontal="right" vertical="center"/>
    </xf>
    <xf numFmtId="0" fontId="5" fillId="0" borderId="19" xfId="0" applyFont="1" applyBorder="1" applyAlignment="1">
      <alignment horizontal="left" vertical="center" wrapText="1"/>
    </xf>
    <xf numFmtId="0" fontId="5" fillId="0" borderId="20" xfId="0" applyFont="1" applyBorder="1" applyAlignment="1">
      <alignment vertical="center" wrapText="1"/>
    </xf>
    <xf numFmtId="0" fontId="5" fillId="0" borderId="12" xfId="0" applyFont="1" applyBorder="1" applyAlignment="1">
      <alignment vertical="center" wrapText="1"/>
    </xf>
    <xf numFmtId="0" fontId="5" fillId="0" borderId="11" xfId="0" applyFont="1" applyBorder="1" applyAlignment="1">
      <alignment vertical="center" wrapText="1"/>
    </xf>
    <xf numFmtId="0" fontId="5" fillId="0" borderId="19" xfId="0" applyFont="1" applyBorder="1" applyAlignment="1">
      <alignment vertical="center" wrapText="1"/>
    </xf>
    <xf numFmtId="0" fontId="5" fillId="0" borderId="1" xfId="0" applyFont="1" applyBorder="1" applyAlignment="1">
      <alignment vertical="center" wrapText="1"/>
    </xf>
    <xf numFmtId="165" fontId="5" fillId="0" borderId="1" xfId="0" applyNumberFormat="1" applyFont="1" applyBorder="1" applyAlignment="1">
      <alignment horizontal="right" vertical="center"/>
    </xf>
    <xf numFmtId="165" fontId="5" fillId="0" borderId="20" xfId="0" applyNumberFormat="1" applyFont="1" applyBorder="1" applyAlignment="1">
      <alignment horizontal="right" vertical="center"/>
    </xf>
    <xf numFmtId="165" fontId="5" fillId="0" borderId="19" xfId="0" applyNumberFormat="1" applyFont="1" applyBorder="1" applyAlignment="1">
      <alignment horizontal="right" vertical="center"/>
    </xf>
    <xf numFmtId="4" fontId="6" fillId="0" borderId="1" xfId="0" applyNumberFormat="1" applyFont="1" applyBorder="1" applyAlignment="1">
      <alignment horizontal="right" vertical="center"/>
    </xf>
    <xf numFmtId="165" fontId="5" fillId="0" borderId="12" xfId="0" applyNumberFormat="1" applyFont="1" applyBorder="1" applyAlignment="1">
      <alignment horizontal="right" vertical="center"/>
    </xf>
    <xf numFmtId="0" fontId="6" fillId="33" borderId="20" xfId="0" applyFont="1" applyFill="1" applyBorder="1" applyAlignment="1">
      <alignment vertical="center" wrapText="1"/>
    </xf>
    <xf numFmtId="0" fontId="6" fillId="33" borderId="12" xfId="0" applyFont="1" applyFill="1" applyBorder="1" applyAlignment="1">
      <alignment vertical="center" wrapText="1"/>
    </xf>
    <xf numFmtId="0" fontId="6" fillId="33" borderId="11" xfId="0" applyFont="1" applyFill="1" applyBorder="1" applyAlignment="1">
      <alignment vertical="center" wrapText="1"/>
    </xf>
    <xf numFmtId="0" fontId="6" fillId="33" borderId="19" xfId="0" applyFont="1" applyFill="1" applyBorder="1" applyAlignment="1">
      <alignment vertical="center" wrapText="1"/>
    </xf>
    <xf numFmtId="0" fontId="6" fillId="33" borderId="1" xfId="0" applyFont="1" applyFill="1" applyBorder="1" applyAlignment="1">
      <alignment vertical="center" wrapText="1"/>
    </xf>
    <xf numFmtId="165" fontId="5" fillId="33" borderId="1" xfId="0" applyNumberFormat="1" applyFont="1" applyFill="1" applyBorder="1" applyAlignment="1">
      <alignment horizontal="right" vertical="center" wrapText="1"/>
    </xf>
    <xf numFmtId="165" fontId="5" fillId="33" borderId="20" xfId="0" applyNumberFormat="1" applyFont="1" applyFill="1" applyBorder="1" applyAlignment="1">
      <alignment horizontal="right" vertical="center" wrapText="1"/>
    </xf>
    <xf numFmtId="165" fontId="5" fillId="33" borderId="19" xfId="0" applyNumberFormat="1" applyFont="1" applyFill="1" applyBorder="1" applyAlignment="1">
      <alignment horizontal="right" vertical="center" wrapText="1"/>
    </xf>
    <xf numFmtId="4" fontId="6" fillId="33" borderId="1" xfId="0" applyNumberFormat="1" applyFont="1" applyFill="1" applyBorder="1" applyAlignment="1">
      <alignment vertical="center" wrapText="1"/>
    </xf>
    <xf numFmtId="165" fontId="5" fillId="33" borderId="20" xfId="0" applyNumberFormat="1" applyFont="1" applyFill="1" applyBorder="1" applyAlignment="1">
      <alignment vertical="center" wrapText="1"/>
    </xf>
    <xf numFmtId="165" fontId="5" fillId="33" borderId="19" xfId="0" applyNumberFormat="1" applyFont="1" applyFill="1" applyBorder="1" applyAlignment="1">
      <alignment vertical="center" wrapText="1"/>
    </xf>
    <xf numFmtId="165" fontId="5" fillId="33" borderId="12" xfId="0" applyNumberFormat="1" applyFont="1" applyFill="1" applyBorder="1" applyAlignment="1">
      <alignment vertical="center" wrapText="1"/>
    </xf>
    <xf numFmtId="0" fontId="25" fillId="0" borderId="19" xfId="0" applyFont="1" applyFill="1" applyBorder="1" applyAlignment="1">
      <alignment horizontal="left" vertical="center" wrapText="1"/>
    </xf>
    <xf numFmtId="0" fontId="26" fillId="0" borderId="12" xfId="0" applyFont="1" applyFill="1" applyBorder="1" applyAlignment="1">
      <alignment vertical="center" wrapText="1"/>
    </xf>
    <xf numFmtId="0" fontId="26" fillId="0" borderId="11" xfId="0" applyFont="1" applyFill="1" applyBorder="1" applyAlignment="1">
      <alignment vertical="center" wrapText="1"/>
    </xf>
    <xf numFmtId="0" fontId="26" fillId="0" borderId="19" xfId="0" applyFont="1" applyFill="1" applyBorder="1" applyAlignment="1">
      <alignment vertical="center" wrapText="1"/>
    </xf>
    <xf numFmtId="0" fontId="26" fillId="0" borderId="1" xfId="0" applyFont="1" applyFill="1" applyBorder="1" applyAlignment="1">
      <alignment vertical="center" wrapText="1"/>
    </xf>
    <xf numFmtId="165" fontId="25" fillId="0" borderId="1" xfId="0" applyNumberFormat="1" applyFont="1" applyBorder="1" applyAlignment="1">
      <alignment vertical="center" wrapText="1"/>
    </xf>
    <xf numFmtId="165" fontId="25" fillId="0" borderId="20" xfId="0" applyNumberFormat="1" applyFont="1" applyBorder="1" applyAlignment="1">
      <alignment vertical="center" wrapText="1"/>
    </xf>
    <xf numFmtId="4" fontId="5" fillId="0" borderId="19" xfId="0" applyNumberFormat="1" applyFont="1" applyBorder="1" applyAlignment="1">
      <alignment vertical="center" wrapText="1"/>
    </xf>
    <xf numFmtId="4" fontId="5" fillId="0" borderId="1" xfId="0" applyNumberFormat="1" applyFont="1" applyBorder="1" applyAlignment="1">
      <alignment horizontal="right" vertical="center"/>
    </xf>
    <xf numFmtId="0" fontId="26" fillId="0" borderId="20" xfId="0" applyFont="1" applyFill="1" applyBorder="1" applyAlignment="1">
      <alignment vertical="center" wrapText="1"/>
    </xf>
    <xf numFmtId="4" fontId="5" fillId="0" borderId="19" xfId="0" applyNumberFormat="1" applyFont="1" applyBorder="1" applyAlignment="1">
      <alignment horizontal="right" vertical="center"/>
    </xf>
    <xf numFmtId="4" fontId="6" fillId="0" borderId="19" xfId="0" applyNumberFormat="1" applyFont="1" applyBorder="1" applyAlignment="1">
      <alignment horizontal="right" vertical="center"/>
    </xf>
    <xf numFmtId="4" fontId="6" fillId="0" borderId="20" xfId="0" applyNumberFormat="1" applyFont="1" applyBorder="1" applyAlignment="1">
      <alignment horizontal="right" vertical="center"/>
    </xf>
    <xf numFmtId="10" fontId="6" fillId="0" borderId="20" xfId="0" applyNumberFormat="1" applyFont="1" applyFill="1" applyBorder="1" applyAlignment="1">
      <alignment horizontal="right" vertical="center"/>
    </xf>
    <xf numFmtId="4" fontId="6" fillId="0" borderId="12" xfId="0" applyNumberFormat="1" applyFont="1" applyBorder="1" applyAlignment="1">
      <alignment horizontal="right" vertical="center"/>
    </xf>
    <xf numFmtId="0" fontId="5" fillId="0" borderId="21" xfId="0" applyFont="1" applyBorder="1" applyAlignment="1">
      <alignment vertical="center"/>
    </xf>
    <xf numFmtId="4" fontId="6" fillId="0" borderId="12" xfId="0" applyNumberFormat="1" applyFont="1" applyBorder="1" applyAlignment="1">
      <alignment vertical="center" wrapText="1"/>
    </xf>
    <xf numFmtId="4" fontId="6" fillId="0" borderId="11" xfId="0" applyNumberFormat="1" applyFont="1" applyBorder="1" applyAlignment="1">
      <alignment vertical="center" wrapText="1"/>
    </xf>
    <xf numFmtId="4" fontId="6" fillId="0" borderId="21" xfId="0" applyNumberFormat="1" applyFont="1" applyBorder="1" applyAlignment="1">
      <alignment vertical="center" wrapText="1"/>
    </xf>
    <xf numFmtId="10" fontId="6" fillId="0" borderId="22" xfId="0" applyNumberFormat="1" applyFont="1" applyFill="1" applyBorder="1" applyAlignment="1">
      <alignment horizontal="right" vertical="center"/>
    </xf>
    <xf numFmtId="10" fontId="6" fillId="34" borderId="23" xfId="0" applyNumberFormat="1" applyFont="1" applyFill="1" applyBorder="1" applyAlignment="1">
      <alignment horizontal="right" vertical="center"/>
    </xf>
    <xf numFmtId="4" fontId="6" fillId="0" borderId="26" xfId="0" applyNumberFormat="1" applyFont="1" applyBorder="1" applyAlignment="1">
      <alignment vertical="center" wrapText="1"/>
    </xf>
    <xf numFmtId="0" fontId="5" fillId="0" borderId="13" xfId="0" applyFont="1" applyBorder="1" applyAlignment="1">
      <alignment horizontal="center"/>
    </xf>
    <xf numFmtId="0" fontId="5" fillId="0" borderId="13" xfId="0" applyFont="1" applyBorder="1"/>
    <xf numFmtId="43" fontId="6" fillId="0" borderId="1" xfId="45" applyFont="1" applyBorder="1" applyAlignment="1">
      <alignment horizontal="center" vertical="top" wrapText="1"/>
    </xf>
    <xf numFmtId="43" fontId="6" fillId="33" borderId="1" xfId="45" applyFont="1" applyFill="1" applyBorder="1" applyAlignment="1">
      <alignment horizontal="center" vertical="center" wrapText="1"/>
    </xf>
    <xf numFmtId="4" fontId="6" fillId="0" borderId="1" xfId="0" applyNumberFormat="1" applyFont="1" applyFill="1" applyBorder="1" applyAlignment="1">
      <alignment horizontal="center" vertical="top"/>
    </xf>
    <xf numFmtId="0" fontId="6" fillId="0" borderId="1" xfId="0" applyFont="1" applyFill="1" applyBorder="1" applyAlignment="1">
      <alignment horizontal="center"/>
    </xf>
    <xf numFmtId="2" fontId="6" fillId="0" borderId="1" xfId="0" applyNumberFormat="1" applyFont="1" applyFill="1" applyBorder="1" applyAlignment="1">
      <alignment horizontal="center" vertical="top"/>
    </xf>
    <xf numFmtId="0" fontId="6" fillId="0" borderId="0" xfId="0" applyFont="1" applyFill="1" applyAlignment="1">
      <alignment horizontal="center"/>
    </xf>
    <xf numFmtId="0" fontId="5" fillId="0" borderId="1" xfId="0" applyFont="1" applyFill="1" applyBorder="1" applyAlignment="1">
      <alignment horizontal="center" vertical="top" wrapText="1"/>
    </xf>
    <xf numFmtId="0" fontId="6" fillId="0" borderId="1" xfId="0" applyFont="1" applyFill="1" applyBorder="1" applyAlignment="1">
      <alignment horizontal="center" vertical="top" wrapText="1"/>
    </xf>
    <xf numFmtId="2" fontId="6" fillId="0" borderId="1" xfId="0" applyNumberFormat="1" applyFont="1" applyFill="1" applyBorder="1" applyAlignment="1">
      <alignment horizontal="right" vertical="top" wrapText="1"/>
    </xf>
    <xf numFmtId="4" fontId="6" fillId="0" borderId="1" xfId="31" applyNumberFormat="1" applyFont="1" applyFill="1" applyBorder="1" applyAlignment="1">
      <alignment horizontal="center" vertical="top" wrapText="1"/>
    </xf>
    <xf numFmtId="0" fontId="5" fillId="0" borderId="0" xfId="0" applyFont="1" applyFill="1" applyAlignment="1">
      <alignment wrapText="1"/>
    </xf>
    <xf numFmtId="0" fontId="5" fillId="0" borderId="28" xfId="0" applyFont="1" applyFill="1" applyBorder="1" applyAlignment="1">
      <alignment wrapText="1"/>
    </xf>
    <xf numFmtId="0" fontId="5" fillId="0" borderId="14" xfId="0" applyFont="1" applyFill="1" applyBorder="1" applyAlignment="1">
      <alignment horizontal="left" vertical="top" wrapText="1"/>
    </xf>
    <xf numFmtId="0" fontId="5" fillId="0" borderId="14" xfId="0" applyFont="1" applyFill="1" applyBorder="1" applyAlignment="1">
      <alignment horizontal="center" vertical="top" wrapText="1"/>
    </xf>
    <xf numFmtId="0" fontId="6" fillId="0" borderId="14" xfId="0" applyFont="1" applyFill="1" applyBorder="1" applyAlignment="1">
      <alignment horizontal="center" vertical="top" wrapText="1"/>
    </xf>
    <xf numFmtId="2" fontId="6" fillId="0" borderId="14" xfId="0" applyNumberFormat="1" applyFont="1" applyFill="1" applyBorder="1" applyAlignment="1">
      <alignment horizontal="right" vertical="top" wrapText="1"/>
    </xf>
    <xf numFmtId="4" fontId="6" fillId="0" borderId="14" xfId="31" applyNumberFormat="1" applyFont="1" applyFill="1" applyBorder="1" applyAlignment="1">
      <alignment horizontal="center" vertical="top" wrapText="1"/>
    </xf>
    <xf numFmtId="4" fontId="6" fillId="0" borderId="14" xfId="0" applyNumberFormat="1" applyFont="1" applyFill="1" applyBorder="1" applyAlignment="1">
      <alignment horizontal="center" vertical="top" wrapText="1"/>
    </xf>
    <xf numFmtId="0" fontId="5" fillId="0" borderId="0" xfId="0" applyFont="1" applyFill="1" applyBorder="1" applyAlignment="1">
      <alignment horizontal="left" vertical="top" wrapText="1"/>
    </xf>
    <xf numFmtId="0" fontId="5" fillId="0" borderId="0" xfId="0" applyFont="1" applyFill="1" applyBorder="1" applyAlignment="1">
      <alignment vertical="top" wrapText="1"/>
    </xf>
    <xf numFmtId="0" fontId="5" fillId="0" borderId="0" xfId="0" applyFont="1" applyFill="1" applyBorder="1" applyAlignment="1">
      <alignment wrapText="1"/>
    </xf>
    <xf numFmtId="0" fontId="5" fillId="0" borderId="0" xfId="0" applyFont="1" applyFill="1" applyBorder="1" applyAlignment="1">
      <alignment horizontal="right" wrapText="1"/>
    </xf>
    <xf numFmtId="2" fontId="5" fillId="0" borderId="0" xfId="0" applyNumberFormat="1" applyFont="1" applyFill="1" applyBorder="1" applyAlignment="1">
      <alignment vertical="top" wrapText="1"/>
    </xf>
    <xf numFmtId="4" fontId="6" fillId="0" borderId="0" xfId="0" applyNumberFormat="1" applyFont="1" applyFill="1" applyBorder="1" applyAlignment="1">
      <alignment vertical="top" wrapText="1"/>
    </xf>
    <xf numFmtId="0" fontId="6" fillId="0" borderId="0" xfId="0" applyFont="1" applyFill="1" applyBorder="1" applyAlignment="1">
      <alignment wrapText="1"/>
    </xf>
    <xf numFmtId="0" fontId="6" fillId="34" borderId="1" xfId="0" applyFont="1" applyFill="1" applyBorder="1" applyAlignment="1">
      <alignment horizontal="left" vertical="top"/>
    </xf>
    <xf numFmtId="0" fontId="6" fillId="34" borderId="1" xfId="0" applyFont="1" applyFill="1" applyBorder="1" applyAlignment="1">
      <alignment horizontal="justify" vertical="top"/>
    </xf>
    <xf numFmtId="0" fontId="0" fillId="0" borderId="0" xfId="0" applyAlignment="1">
      <alignment vertical="top"/>
    </xf>
    <xf numFmtId="4" fontId="0" fillId="0" borderId="1" xfId="0" applyNumberFormat="1" applyBorder="1" applyAlignment="1">
      <alignment horizontal="right" vertical="top"/>
    </xf>
    <xf numFmtId="0" fontId="0" fillId="34" borderId="1" xfId="0" applyNumberFormat="1" applyFill="1" applyBorder="1" applyAlignment="1">
      <alignment horizontal="center" vertical="top"/>
    </xf>
    <xf numFmtId="0" fontId="0" fillId="34" borderId="1" xfId="0" applyNumberFormat="1" applyFill="1" applyBorder="1" applyAlignment="1">
      <alignment horizontal="justify" vertical="top"/>
    </xf>
    <xf numFmtId="4" fontId="0" fillId="34" borderId="1" xfId="0" applyNumberFormat="1" applyFill="1" applyBorder="1" applyAlignment="1">
      <alignment horizontal="right" vertical="top"/>
    </xf>
    <xf numFmtId="0" fontId="0" fillId="37" borderId="0" xfId="0" applyFill="1" applyAlignment="1">
      <alignment vertical="top"/>
    </xf>
    <xf numFmtId="166" fontId="6" fillId="0" borderId="1" xfId="0" applyNumberFormat="1" applyFont="1" applyFill="1" applyBorder="1" applyAlignment="1">
      <alignment horizontal="center" vertical="top"/>
    </xf>
    <xf numFmtId="166" fontId="6" fillId="0" borderId="1" xfId="0" applyNumberFormat="1" applyFont="1" applyFill="1" applyBorder="1" applyAlignment="1">
      <alignment horizontal="center"/>
    </xf>
    <xf numFmtId="166" fontId="6" fillId="0" borderId="1" xfId="0" applyNumberFormat="1" applyFont="1" applyFill="1" applyBorder="1" applyAlignment="1">
      <alignment horizontal="center" vertical="top" wrapText="1"/>
    </xf>
    <xf numFmtId="166" fontId="6" fillId="35" borderId="14" xfId="0" applyNumberFormat="1" applyFont="1" applyFill="1" applyBorder="1" applyAlignment="1">
      <alignment horizontal="right" vertical="top"/>
    </xf>
    <xf numFmtId="166" fontId="6" fillId="34" borderId="1" xfId="0" applyNumberFormat="1" applyFont="1" applyFill="1" applyBorder="1" applyAlignment="1">
      <alignment horizontal="justify" vertical="top"/>
    </xf>
    <xf numFmtId="166" fontId="0" fillId="36" borderId="1" xfId="0" applyNumberFormat="1" applyFill="1" applyBorder="1" applyAlignment="1">
      <alignment horizontal="right" vertical="top"/>
    </xf>
    <xf numFmtId="166" fontId="0" fillId="34" borderId="1" xfId="0" applyNumberFormat="1" applyFill="1" applyBorder="1" applyAlignment="1">
      <alignment horizontal="right" vertical="top"/>
    </xf>
    <xf numFmtId="166" fontId="5" fillId="0" borderId="0" xfId="0" applyNumberFormat="1" applyFont="1" applyFill="1" applyBorder="1" applyAlignment="1">
      <alignment vertical="top" wrapText="1"/>
    </xf>
    <xf numFmtId="166" fontId="6" fillId="0" borderId="14" xfId="0" applyNumberFormat="1" applyFont="1" applyFill="1" applyBorder="1" applyAlignment="1">
      <alignment horizontal="center" vertical="top" wrapText="1"/>
    </xf>
    <xf numFmtId="0" fontId="30" fillId="0" borderId="0" xfId="0" applyFont="1" applyAlignment="1">
      <alignment vertical="top"/>
    </xf>
    <xf numFmtId="4" fontId="0" fillId="34" borderId="1" xfId="0" applyNumberFormat="1" applyFill="1" applyBorder="1" applyAlignment="1">
      <alignment horizontal="justify" vertical="top"/>
    </xf>
    <xf numFmtId="0" fontId="0" fillId="0" borderId="0" xfId="0" applyFill="1" applyAlignment="1">
      <alignment vertical="top"/>
    </xf>
    <xf numFmtId="4" fontId="0" fillId="36" borderId="1" xfId="0" applyNumberFormat="1" applyFill="1" applyBorder="1" applyAlignment="1">
      <alignment horizontal="right" vertical="top"/>
    </xf>
    <xf numFmtId="10" fontId="6" fillId="35" borderId="14" xfId="0" applyNumberFormat="1" applyFont="1" applyFill="1" applyBorder="1" applyAlignment="1">
      <alignment horizontal="center" vertical="top" wrapText="1"/>
    </xf>
    <xf numFmtId="4" fontId="0" fillId="37" borderId="1" xfId="0" applyNumberFormat="1" applyFill="1" applyBorder="1" applyAlignment="1">
      <alignment horizontal="right" vertical="top"/>
    </xf>
    <xf numFmtId="166" fontId="0" fillId="37" borderId="1" xfId="0" applyNumberFormat="1" applyFill="1" applyBorder="1" applyAlignment="1">
      <alignment horizontal="right" vertical="top"/>
    </xf>
    <xf numFmtId="1" fontId="29" fillId="37" borderId="14" xfId="47" applyNumberFormat="1" applyFont="1" applyFill="1" applyBorder="1" applyAlignment="1">
      <alignment horizontal="center" vertical="center" wrapText="1"/>
    </xf>
    <xf numFmtId="1" fontId="29" fillId="37" borderId="14" xfId="47" applyNumberFormat="1" applyFont="1" applyFill="1" applyBorder="1" applyAlignment="1">
      <alignment horizontal="left" vertical="center" wrapText="1"/>
    </xf>
    <xf numFmtId="4" fontId="29" fillId="37" borderId="14" xfId="49" applyNumberFormat="1" applyFont="1" applyFill="1" applyBorder="1" applyAlignment="1">
      <alignment horizontal="center" vertical="center" wrapText="1"/>
    </xf>
    <xf numFmtId="1" fontId="29" fillId="37" borderId="1" xfId="47" applyNumberFormat="1" applyFont="1" applyFill="1" applyBorder="1" applyAlignment="1">
      <alignment horizontal="left" vertical="center" wrapText="1"/>
    </xf>
    <xf numFmtId="1" fontId="29" fillId="37" borderId="1" xfId="47" applyNumberFormat="1" applyFont="1" applyFill="1" applyBorder="1" applyAlignment="1">
      <alignment horizontal="center" vertical="center" wrapText="1"/>
    </xf>
    <xf numFmtId="4" fontId="29" fillId="37" borderId="1" xfId="49" applyNumberFormat="1" applyFont="1" applyFill="1" applyBorder="1" applyAlignment="1">
      <alignment horizontal="center" vertical="center" wrapText="1"/>
    </xf>
    <xf numFmtId="0" fontId="6" fillId="34" borderId="1" xfId="0" applyFont="1" applyFill="1" applyBorder="1" applyAlignment="1">
      <alignment horizontal="justify" vertical="center"/>
    </xf>
    <xf numFmtId="1" fontId="29" fillId="37" borderId="14" xfId="47" applyNumberFormat="1" applyFont="1" applyFill="1" applyBorder="1" applyAlignment="1">
      <alignment horizontal="center" vertical="center" wrapText="1"/>
    </xf>
    <xf numFmtId="1" fontId="29" fillId="37" borderId="14" xfId="47" applyNumberFormat="1" applyFont="1" applyFill="1" applyBorder="1" applyAlignment="1">
      <alignment horizontal="left" vertical="center" wrapText="1"/>
    </xf>
    <xf numFmtId="4" fontId="29" fillId="37" borderId="14" xfId="49" applyNumberFormat="1" applyFont="1" applyFill="1" applyBorder="1" applyAlignment="1">
      <alignment horizontal="center" vertical="center" wrapText="1"/>
    </xf>
    <xf numFmtId="0" fontId="6" fillId="34" borderId="1" xfId="0" applyFont="1" applyFill="1" applyBorder="1" applyAlignment="1">
      <alignment horizontal="left" vertical="center"/>
    </xf>
    <xf numFmtId="0" fontId="6" fillId="34" borderId="1" xfId="0" applyFont="1" applyFill="1" applyBorder="1" applyAlignment="1">
      <alignment horizontal="justify" vertical="center"/>
    </xf>
    <xf numFmtId="166" fontId="6" fillId="0" borderId="14" xfId="0" applyNumberFormat="1" applyFont="1" applyFill="1" applyBorder="1" applyAlignment="1">
      <alignment horizontal="right" vertical="top"/>
    </xf>
    <xf numFmtId="166" fontId="0" fillId="0" borderId="1" xfId="0" applyNumberFormat="1" applyFill="1" applyBorder="1" applyAlignment="1">
      <alignment horizontal="right" vertical="top"/>
    </xf>
    <xf numFmtId="0" fontId="6" fillId="0" borderId="1" xfId="0" applyFont="1" applyBorder="1" applyAlignment="1">
      <alignment vertical="top"/>
    </xf>
    <xf numFmtId="0" fontId="6" fillId="0" borderId="13" xfId="0" applyFont="1" applyFill="1" applyBorder="1" applyAlignment="1">
      <alignment horizontal="center" vertical="top" wrapText="1"/>
    </xf>
    <xf numFmtId="4" fontId="6" fillId="0" borderId="13" xfId="31" applyNumberFormat="1" applyFont="1" applyFill="1" applyBorder="1" applyAlignment="1">
      <alignment horizontal="center" vertical="top" wrapText="1"/>
    </xf>
    <xf numFmtId="0" fontId="5" fillId="0" borderId="13" xfId="0" applyFont="1" applyFill="1" applyBorder="1" applyAlignment="1">
      <alignment horizontal="center" vertical="top" wrapText="1"/>
    </xf>
    <xf numFmtId="2" fontId="6" fillId="0" borderId="13" xfId="0" applyNumberFormat="1" applyFont="1" applyFill="1" applyBorder="1" applyAlignment="1">
      <alignment horizontal="right" vertical="top" wrapText="1"/>
    </xf>
    <xf numFmtId="0" fontId="5" fillId="0" borderId="13" xfId="0" applyFont="1" applyFill="1" applyBorder="1" applyAlignment="1">
      <alignment wrapText="1"/>
    </xf>
    <xf numFmtId="0" fontId="6" fillId="34" borderId="28" xfId="0" applyFont="1" applyFill="1" applyBorder="1" applyAlignment="1">
      <alignment horizontal="justify" vertical="top"/>
    </xf>
    <xf numFmtId="4" fontId="0" fillId="37" borderId="28" xfId="0" applyNumberFormat="1" applyFill="1" applyBorder="1" applyAlignment="1">
      <alignment horizontal="right" vertical="top"/>
    </xf>
    <xf numFmtId="4" fontId="0" fillId="34" borderId="28" xfId="0" applyNumberFormat="1" applyFill="1" applyBorder="1" applyAlignment="1">
      <alignment horizontal="right" vertical="top"/>
    </xf>
    <xf numFmtId="0" fontId="0" fillId="34" borderId="28" xfId="0" applyNumberFormat="1" applyFill="1" applyBorder="1" applyAlignment="1">
      <alignment horizontal="justify" vertical="top"/>
    </xf>
    <xf numFmtId="2" fontId="5" fillId="0" borderId="1" xfId="0" applyNumberFormat="1" applyFont="1" applyFill="1" applyBorder="1" applyAlignment="1">
      <alignment vertical="top" wrapText="1"/>
    </xf>
    <xf numFmtId="0" fontId="5" fillId="0" borderId="0" xfId="0" applyFont="1" applyFill="1" applyAlignment="1">
      <alignment vertical="center" wrapText="1"/>
    </xf>
    <xf numFmtId="0" fontId="5" fillId="0" borderId="1" xfId="0" applyFont="1" applyFill="1" applyBorder="1" applyAlignment="1">
      <alignment horizontal="left" vertical="center" wrapText="1"/>
    </xf>
    <xf numFmtId="0" fontId="6" fillId="0" borderId="1" xfId="0" applyFont="1" applyFill="1" applyBorder="1" applyAlignment="1">
      <alignment vertical="center" wrapText="1"/>
    </xf>
    <xf numFmtId="166" fontId="6" fillId="0" borderId="1" xfId="0" applyNumberFormat="1" applyFont="1" applyFill="1" applyBorder="1" applyAlignment="1">
      <alignment horizontal="right" vertical="center"/>
    </xf>
    <xf numFmtId="0" fontId="5" fillId="0" borderId="0" xfId="0" applyFont="1" applyFill="1" applyBorder="1" applyAlignment="1">
      <alignment horizontal="left" vertical="center" wrapText="1"/>
    </xf>
    <xf numFmtId="0" fontId="6" fillId="0" borderId="0" xfId="0" applyFont="1" applyFill="1" applyBorder="1" applyAlignment="1">
      <alignment vertical="center" wrapText="1"/>
    </xf>
    <xf numFmtId="0" fontId="5" fillId="0" borderId="0" xfId="0" applyFont="1" applyFill="1" applyBorder="1" applyAlignment="1">
      <alignment horizontal="center" vertical="center"/>
    </xf>
    <xf numFmtId="4" fontId="5" fillId="0" borderId="0" xfId="0" applyNumberFormat="1" applyFont="1" applyFill="1" applyBorder="1" applyAlignment="1">
      <alignment horizontal="right" vertical="center"/>
    </xf>
    <xf numFmtId="0" fontId="5" fillId="0" borderId="0" xfId="0" applyFont="1" applyFill="1" applyBorder="1" applyAlignment="1">
      <alignment vertical="center" wrapText="1"/>
    </xf>
    <xf numFmtId="166" fontId="6" fillId="0" borderId="0" xfId="0" applyNumberFormat="1" applyFont="1" applyFill="1" applyBorder="1" applyAlignment="1">
      <alignment horizontal="right" vertical="center"/>
    </xf>
    <xf numFmtId="4" fontId="6" fillId="0" borderId="0" xfId="0" applyNumberFormat="1" applyFont="1" applyFill="1" applyBorder="1" applyAlignment="1">
      <alignment horizontal="right" vertical="center"/>
    </xf>
    <xf numFmtId="0" fontId="6" fillId="0" borderId="11" xfId="0" applyFont="1" applyFill="1" applyBorder="1" applyAlignment="1">
      <alignment vertical="center" wrapText="1"/>
    </xf>
    <xf numFmtId="0" fontId="5" fillId="0" borderId="15" xfId="0" applyFont="1" applyFill="1" applyBorder="1" applyAlignment="1">
      <alignment horizontal="center" vertical="center"/>
    </xf>
    <xf numFmtId="0" fontId="5" fillId="0" borderId="27" xfId="0" applyFont="1" applyFill="1" applyBorder="1" applyAlignment="1">
      <alignment vertical="center" wrapText="1"/>
    </xf>
    <xf numFmtId="4" fontId="6" fillId="0" borderId="30" xfId="0" applyNumberFormat="1" applyFont="1" applyFill="1" applyBorder="1" applyAlignment="1">
      <alignment horizontal="right" vertical="center"/>
    </xf>
    <xf numFmtId="4" fontId="6" fillId="39" borderId="1" xfId="0" applyNumberFormat="1" applyFont="1" applyFill="1" applyBorder="1" applyAlignment="1">
      <alignment horizontal="right" vertical="center"/>
    </xf>
    <xf numFmtId="166" fontId="6" fillId="38" borderId="1" xfId="0" applyNumberFormat="1" applyFont="1" applyFill="1" applyBorder="1" applyAlignment="1">
      <alignment horizontal="right" vertical="center"/>
    </xf>
    <xf numFmtId="166" fontId="6" fillId="38" borderId="14" xfId="0" applyNumberFormat="1" applyFont="1" applyFill="1" applyBorder="1" applyAlignment="1">
      <alignment horizontal="right" vertical="center"/>
    </xf>
    <xf numFmtId="166" fontId="5" fillId="0" borderId="15" xfId="0" applyNumberFormat="1" applyFont="1" applyFill="1" applyBorder="1" applyAlignment="1">
      <alignment vertical="top" wrapText="1"/>
    </xf>
    <xf numFmtId="166" fontId="6" fillId="0" borderId="15" xfId="0" applyNumberFormat="1" applyFont="1" applyFill="1" applyBorder="1" applyAlignment="1">
      <alignment horizontal="right" vertical="center"/>
    </xf>
    <xf numFmtId="0" fontId="5" fillId="0" borderId="15" xfId="0" applyFont="1" applyFill="1" applyBorder="1" applyAlignment="1">
      <alignment vertical="center" wrapText="1"/>
    </xf>
    <xf numFmtId="4" fontId="6" fillId="0" borderId="15" xfId="0" applyNumberFormat="1" applyFont="1" applyFill="1" applyBorder="1" applyAlignment="1">
      <alignment horizontal="right" vertical="center"/>
    </xf>
    <xf numFmtId="0" fontId="5" fillId="0" borderId="12" xfId="0" applyFont="1" applyFill="1" applyBorder="1" applyAlignment="1">
      <alignment vertical="center" wrapText="1"/>
    </xf>
    <xf numFmtId="0" fontId="6" fillId="0" borderId="1" xfId="0" applyFont="1" applyBorder="1" applyAlignment="1">
      <alignment vertical="top" wrapText="1"/>
    </xf>
    <xf numFmtId="4" fontId="6" fillId="0" borderId="29" xfId="0" applyNumberFormat="1" applyFont="1" applyFill="1" applyBorder="1" applyAlignment="1">
      <alignment horizontal="center" vertical="top"/>
    </xf>
    <xf numFmtId="4" fontId="6" fillId="0" borderId="30" xfId="0" applyNumberFormat="1" applyFont="1" applyFill="1" applyBorder="1" applyAlignment="1">
      <alignment horizontal="center" vertical="top"/>
    </xf>
    <xf numFmtId="4" fontId="6" fillId="0" borderId="31" xfId="0" applyNumberFormat="1" applyFont="1" applyFill="1" applyBorder="1" applyAlignment="1">
      <alignment horizontal="center" vertical="top"/>
    </xf>
    <xf numFmtId="0" fontId="5" fillId="0" borderId="32" xfId="0" applyFont="1" applyBorder="1" applyAlignment="1">
      <alignment horizontal="center" vertical="top"/>
    </xf>
    <xf numFmtId="0" fontId="5" fillId="0" borderId="33" xfId="0" applyFont="1" applyBorder="1" applyAlignment="1">
      <alignment horizontal="center" vertical="top"/>
    </xf>
    <xf numFmtId="0" fontId="5" fillId="0" borderId="34" xfId="0" applyFont="1" applyBorder="1" applyAlignment="1">
      <alignment horizontal="center" vertical="top"/>
    </xf>
    <xf numFmtId="4" fontId="5" fillId="0" borderId="15" xfId="0" applyNumberFormat="1" applyFont="1" applyFill="1" applyBorder="1" applyAlignment="1">
      <alignment horizontal="right" vertical="center"/>
    </xf>
    <xf numFmtId="1" fontId="29" fillId="37" borderId="28" xfId="47" applyNumberFormat="1" applyFont="1" applyFill="1" applyBorder="1" applyAlignment="1">
      <alignment horizontal="center" vertical="center" wrapText="1"/>
    </xf>
    <xf numFmtId="4" fontId="29" fillId="37" borderId="28" xfId="49" applyNumberFormat="1" applyFont="1" applyFill="1" applyBorder="1" applyAlignment="1">
      <alignment horizontal="center" vertical="center" wrapText="1"/>
    </xf>
    <xf numFmtId="166" fontId="0" fillId="36" borderId="13" xfId="0" applyNumberFormat="1" applyFill="1" applyBorder="1" applyAlignment="1">
      <alignment horizontal="right" vertical="top"/>
    </xf>
    <xf numFmtId="166" fontId="0" fillId="37" borderId="13" xfId="0" applyNumberFormat="1" applyFill="1" applyBorder="1" applyAlignment="1">
      <alignment horizontal="right" vertical="top"/>
    </xf>
    <xf numFmtId="4" fontId="0" fillId="37" borderId="13" xfId="0" applyNumberFormat="1" applyFill="1" applyBorder="1" applyAlignment="1">
      <alignment horizontal="right" vertical="top"/>
    </xf>
    <xf numFmtId="4" fontId="0" fillId="36" borderId="13" xfId="0" applyNumberFormat="1" applyFill="1" applyBorder="1" applyAlignment="1">
      <alignment horizontal="right" vertical="top"/>
    </xf>
    <xf numFmtId="0" fontId="5" fillId="0" borderId="11" xfId="0" applyFont="1" applyFill="1" applyBorder="1" applyAlignment="1">
      <alignment horizontal="center" vertical="center"/>
    </xf>
    <xf numFmtId="1" fontId="29" fillId="0" borderId="14" xfId="47" applyNumberFormat="1" applyFont="1" applyFill="1" applyBorder="1" applyAlignment="1">
      <alignment horizontal="left" vertical="center" wrapText="1"/>
    </xf>
    <xf numFmtId="0" fontId="6" fillId="0" borderId="1" xfId="0" applyFont="1" applyFill="1" applyBorder="1" applyAlignment="1">
      <alignment horizontal="left" vertical="top"/>
    </xf>
    <xf numFmtId="0" fontId="5" fillId="0" borderId="13" xfId="0" applyFont="1" applyFill="1" applyBorder="1" applyAlignment="1">
      <alignment horizontal="left" vertical="top" wrapText="1"/>
    </xf>
    <xf numFmtId="49" fontId="29" fillId="37" borderId="14" xfId="47" applyNumberFormat="1" applyFont="1" applyFill="1" applyBorder="1" applyAlignment="1">
      <alignment horizontal="left" vertical="center" wrapText="1"/>
    </xf>
    <xf numFmtId="49" fontId="29" fillId="37" borderId="1" xfId="47" applyNumberFormat="1" applyFont="1" applyFill="1" applyBorder="1" applyAlignment="1">
      <alignment horizontal="left" vertical="center" wrapText="1"/>
    </xf>
    <xf numFmtId="0" fontId="6" fillId="0" borderId="1" xfId="0" applyFont="1" applyFill="1" applyBorder="1" applyAlignment="1">
      <alignment horizontal="right" vertical="top"/>
    </xf>
    <xf numFmtId="0" fontId="5" fillId="0" borderId="13" xfId="0" applyFont="1" applyFill="1" applyBorder="1" applyAlignment="1">
      <alignment horizontal="right" vertical="top" wrapText="1"/>
    </xf>
    <xf numFmtId="0" fontId="5" fillId="0" borderId="14" xfId="0" applyFont="1" applyFill="1" applyBorder="1" applyAlignment="1">
      <alignment horizontal="right" vertical="top" wrapText="1"/>
    </xf>
    <xf numFmtId="1" fontId="6" fillId="34" borderId="1" xfId="0" applyNumberFormat="1" applyFont="1" applyFill="1" applyBorder="1" applyAlignment="1">
      <alignment horizontal="right" vertical="center"/>
    </xf>
    <xf numFmtId="0" fontId="5" fillId="0" borderId="14" xfId="0" applyFont="1" applyFill="1" applyBorder="1" applyAlignment="1">
      <alignment horizontal="right" vertical="center" wrapText="1"/>
    </xf>
    <xf numFmtId="1" fontId="29" fillId="37" borderId="14" xfId="47" applyNumberFormat="1" applyFont="1" applyFill="1" applyBorder="1" applyAlignment="1">
      <alignment horizontal="right" vertical="center" wrapText="1"/>
    </xf>
    <xf numFmtId="1" fontId="6" fillId="34" borderId="1" xfId="0" applyNumberFormat="1" applyFont="1" applyFill="1" applyBorder="1" applyAlignment="1">
      <alignment horizontal="right" vertical="top"/>
    </xf>
    <xf numFmtId="0" fontId="5" fillId="0" borderId="0" xfId="0" applyFont="1" applyFill="1" applyAlignment="1">
      <alignment horizontal="right" vertical="center" wrapText="1"/>
    </xf>
    <xf numFmtId="0" fontId="5" fillId="0" borderId="0" xfId="0" applyFont="1" applyFill="1" applyAlignment="1">
      <alignment horizontal="right" wrapText="1"/>
    </xf>
    <xf numFmtId="0" fontId="6" fillId="0" borderId="16" xfId="0" applyFont="1" applyBorder="1" applyAlignment="1">
      <alignment horizontal="center"/>
    </xf>
    <xf numFmtId="0" fontId="6" fillId="0" borderId="17" xfId="0" applyFont="1" applyBorder="1" applyAlignment="1">
      <alignment horizontal="center"/>
    </xf>
    <xf numFmtId="0" fontId="6" fillId="0" borderId="18" xfId="0" applyFont="1" applyBorder="1" applyAlignment="1">
      <alignment horizontal="center"/>
    </xf>
  </cellXfs>
  <cellStyles count="120">
    <cellStyle name="0,0_x000d__x000a_NA_x000d__x000a_" xfId="1"/>
    <cellStyle name="0,0_x000d__x000a_NA_x000d__x000a_ 2" xfId="65"/>
    <cellStyle name="20% - Colore 1" xfId="2" builtinId="30" customBuiltin="1"/>
    <cellStyle name="20% - Colore 1 2" xfId="66"/>
    <cellStyle name="20% - Colore 1 2 2" xfId="102"/>
    <cellStyle name="20% - Colore 1 3" xfId="84"/>
    <cellStyle name="20% - Colore 2" xfId="3" builtinId="34" customBuiltin="1"/>
    <cellStyle name="20% - Colore 2 2" xfId="67"/>
    <cellStyle name="20% - Colore 2 2 2" xfId="103"/>
    <cellStyle name="20% - Colore 2 3" xfId="85"/>
    <cellStyle name="20% - Colore 3" xfId="4" builtinId="38" customBuiltin="1"/>
    <cellStyle name="20% - Colore 3 2" xfId="68"/>
    <cellStyle name="20% - Colore 3 2 2" xfId="104"/>
    <cellStyle name="20% - Colore 3 3" xfId="86"/>
    <cellStyle name="20% - Colore 4" xfId="5" builtinId="42" customBuiltin="1"/>
    <cellStyle name="20% - Colore 4 2" xfId="69"/>
    <cellStyle name="20% - Colore 4 2 2" xfId="105"/>
    <cellStyle name="20% - Colore 4 3" xfId="87"/>
    <cellStyle name="20% - Colore 5" xfId="6" builtinId="46" customBuiltin="1"/>
    <cellStyle name="20% - Colore 5 2" xfId="70"/>
    <cellStyle name="20% - Colore 5 2 2" xfId="106"/>
    <cellStyle name="20% - Colore 5 3" xfId="88"/>
    <cellStyle name="20% - Colore 6" xfId="7" builtinId="50" customBuiltin="1"/>
    <cellStyle name="20% - Colore 6 2" xfId="71"/>
    <cellStyle name="20% - Colore 6 2 2" xfId="107"/>
    <cellStyle name="20% - Colore 6 3" xfId="89"/>
    <cellStyle name="40% - Colore 1" xfId="8" builtinId="31" customBuiltin="1"/>
    <cellStyle name="40% - Colore 1 2" xfId="72"/>
    <cellStyle name="40% - Colore 1 2 2" xfId="108"/>
    <cellStyle name="40% - Colore 1 3" xfId="90"/>
    <cellStyle name="40% - Colore 2" xfId="9" builtinId="35" customBuiltin="1"/>
    <cellStyle name="40% - Colore 2 2" xfId="73"/>
    <cellStyle name="40% - Colore 2 2 2" xfId="109"/>
    <cellStyle name="40% - Colore 2 3" xfId="91"/>
    <cellStyle name="40% - Colore 3" xfId="10" builtinId="39" customBuiltin="1"/>
    <cellStyle name="40% - Colore 3 2" xfId="74"/>
    <cellStyle name="40% - Colore 3 2 2" xfId="110"/>
    <cellStyle name="40% - Colore 3 3" xfId="92"/>
    <cellStyle name="40% - Colore 4" xfId="11" builtinId="43" customBuiltin="1"/>
    <cellStyle name="40% - Colore 4 2" xfId="75"/>
    <cellStyle name="40% - Colore 4 2 2" xfId="111"/>
    <cellStyle name="40% - Colore 4 3" xfId="93"/>
    <cellStyle name="40% - Colore 5" xfId="12" builtinId="47" customBuiltin="1"/>
    <cellStyle name="40% - Colore 5 2" xfId="76"/>
    <cellStyle name="40% - Colore 5 2 2" xfId="112"/>
    <cellStyle name="40% - Colore 5 3" xfId="94"/>
    <cellStyle name="40% - Colore 6" xfId="13" builtinId="51" customBuiltin="1"/>
    <cellStyle name="40% - Colore 6 2" xfId="77"/>
    <cellStyle name="40% - Colore 6 2 2" xfId="113"/>
    <cellStyle name="40% - Colore 6 3" xfId="95"/>
    <cellStyle name="60% - Colore 1" xfId="14" builtinId="32" customBuiltin="1"/>
    <cellStyle name="60% - Colore 2" xfId="15" builtinId="36" customBuiltin="1"/>
    <cellStyle name="60% - Colore 3" xfId="16" builtinId="40" customBuiltin="1"/>
    <cellStyle name="60% - Colore 4" xfId="17" builtinId="44" customBuiltin="1"/>
    <cellStyle name="60% - Colore 5" xfId="18" builtinId="48" customBuiltin="1"/>
    <cellStyle name="60% - Colore 6" xfId="19" builtinId="52" customBuiltin="1"/>
    <cellStyle name="Calcolo" xfId="20" builtinId="22" customBuiltin="1"/>
    <cellStyle name="Cella collegata" xfId="21" builtinId="24" customBuiltin="1"/>
    <cellStyle name="Cella da controllare" xfId="22" builtinId="23" customBuiltin="1"/>
    <cellStyle name="Colore 1" xfId="23" builtinId="29" customBuiltin="1"/>
    <cellStyle name="Colore 2" xfId="24" builtinId="33" customBuiltin="1"/>
    <cellStyle name="Colore 3" xfId="25" builtinId="37" customBuiltin="1"/>
    <cellStyle name="Colore 4" xfId="26" builtinId="41" customBuiltin="1"/>
    <cellStyle name="Colore 5" xfId="27" builtinId="45" customBuiltin="1"/>
    <cellStyle name="Colore 6" xfId="28" builtinId="49" customBuiltin="1"/>
    <cellStyle name="Comma 2" xfId="49"/>
    <cellStyle name="Comma 2 2" xfId="57"/>
    <cellStyle name="Comma 2 3" xfId="61"/>
    <cellStyle name="Euro" xfId="29"/>
    <cellStyle name="Euro 2" xfId="58"/>
    <cellStyle name="Euro 3" xfId="62"/>
    <cellStyle name="Euro 4" xfId="50"/>
    <cellStyle name="Input" xfId="30" builtinId="20" customBuiltin="1"/>
    <cellStyle name="Migliaia" xfId="31" builtinId="3"/>
    <cellStyle name="Migliaia 2" xfId="45"/>
    <cellStyle name="Migliaia 2 2" xfId="80"/>
    <cellStyle name="Migliaia 2 2 2" xfId="116"/>
    <cellStyle name="Migliaia 2 3" xfId="98"/>
    <cellStyle name="Migliaia 3" xfId="78"/>
    <cellStyle name="Migliaia 3 2" xfId="114"/>
    <cellStyle name="Migliaia 4" xfId="96"/>
    <cellStyle name="Neutrale" xfId="32" builtinId="28" customBuiltin="1"/>
    <cellStyle name="Normal 2" xfId="47"/>
    <cellStyle name="Normal 2 2" xfId="56"/>
    <cellStyle name="Normale" xfId="0" builtinId="0"/>
    <cellStyle name="Normale 2" xfId="48"/>
    <cellStyle name="Normale 2 2" xfId="82"/>
    <cellStyle name="Normale 2 2 2" xfId="118"/>
    <cellStyle name="Normale 2 3" xfId="100"/>
    <cellStyle name="Normale 3" xfId="46"/>
    <cellStyle name="Normale 3 2" xfId="81"/>
    <cellStyle name="Normale 3 2 2" xfId="117"/>
    <cellStyle name="Normale 3 3" xfId="99"/>
    <cellStyle name="Nota" xfId="33" builtinId="10" customBuiltin="1"/>
    <cellStyle name="Nota 2" xfId="79"/>
    <cellStyle name="Nota 2 2" xfId="115"/>
    <cellStyle name="Nota 3" xfId="97"/>
    <cellStyle name="Output" xfId="34" builtinId="21" customBuiltin="1"/>
    <cellStyle name="Percent 2" xfId="54"/>
    <cellStyle name="Percentuale 2" xfId="55"/>
    <cellStyle name="Percentuale 2 2" xfId="83"/>
    <cellStyle name="Percentuale 2 2 2" xfId="119"/>
    <cellStyle name="Percentuale 2 3" xfId="51"/>
    <cellStyle name="Percentuale 2 4" xfId="101"/>
    <cellStyle name="Testo avviso" xfId="35" builtinId="11" customBuiltin="1"/>
    <cellStyle name="Testo descrittivo" xfId="36" builtinId="53" customBuiltin="1"/>
    <cellStyle name="Titolo" xfId="37" builtinId="15" customBuiltin="1"/>
    <cellStyle name="Titolo 1" xfId="38" builtinId="16" customBuiltin="1"/>
    <cellStyle name="Titolo 2" xfId="39" builtinId="17" customBuiltin="1"/>
    <cellStyle name="Titolo 3" xfId="40" builtinId="18" customBuiltin="1"/>
    <cellStyle name="Titolo 4" xfId="41" builtinId="19" customBuiltin="1"/>
    <cellStyle name="Totale" xfId="42" builtinId="25" customBuiltin="1"/>
    <cellStyle name="Valore non valido" xfId="43" builtinId="27" customBuiltin="1"/>
    <cellStyle name="Valore valido" xfId="44" builtinId="26" customBuiltin="1"/>
    <cellStyle name="Valuta 2" xfId="53"/>
    <cellStyle name="Valuta 2 2" xfId="60"/>
    <cellStyle name="Valuta 2 3" xfId="64"/>
    <cellStyle name="Valuta 4" xfId="52"/>
    <cellStyle name="Valuta 4 2" xfId="59"/>
    <cellStyle name="Valuta 4 3" xfId="63"/>
  </cellStyles>
  <dxfs count="0"/>
  <tableStyles count="0" defaultTableStyle="TableStyleMedium9" defaultPivotStyle="PivotStyleLight16"/>
  <colors>
    <mruColors>
      <color rgb="FFCC9B00"/>
      <color rgb="FF66FF99"/>
      <color rgb="FFCCFFCC"/>
      <color rgb="FFD6CDE1"/>
      <color rgb="FF0033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Foglio1"/>
  <dimension ref="A1:AS369"/>
  <sheetViews>
    <sheetView showGridLines="0" showZeros="0" tabSelected="1" view="pageBreakPreview" zoomScale="85" zoomScaleNormal="90" zoomScaleSheetLayoutView="85" workbookViewId="0">
      <pane xSplit="3" ySplit="4" topLeftCell="D44" activePane="bottomRight" state="frozen"/>
      <selection pane="topRight" activeCell="D1" sqref="D1"/>
      <selection pane="bottomLeft" activeCell="A5" sqref="A5"/>
      <selection pane="bottomRight" activeCell="E49" sqref="E49"/>
    </sheetView>
  </sheetViews>
  <sheetFormatPr defaultRowHeight="12.75"/>
  <cols>
    <col min="1" max="1" width="5.5703125" style="220" customWidth="1"/>
    <col min="2" max="2" width="15" style="113" bestFit="1" customWidth="1"/>
    <col min="3" max="3" width="61.85546875" style="114" customWidth="1"/>
    <col min="4" max="4" width="9" style="115" customWidth="1"/>
    <col min="5" max="5" width="11.140625" style="116" customWidth="1"/>
    <col min="6" max="6" width="2" style="105" customWidth="1"/>
    <col min="7" max="10" width="8.7109375" style="135" customWidth="1"/>
    <col min="11" max="11" width="9.85546875" style="135" bestFit="1" customWidth="1"/>
    <col min="12" max="12" width="8.7109375" style="135" customWidth="1"/>
    <col min="13" max="13" width="9.140625" style="135" customWidth="1"/>
    <col min="14" max="14" width="16.85546875" style="135" customWidth="1"/>
    <col min="15" max="15" width="2" style="105" customWidth="1"/>
    <col min="16" max="16" width="13.28515625" style="118" customWidth="1"/>
    <col min="17" max="17" width="16.85546875" style="117" customWidth="1"/>
    <col min="18" max="18" width="12.85546875" style="117" customWidth="1"/>
    <col min="19" max="19" width="14.85546875" style="117" customWidth="1"/>
    <col min="20" max="20" width="12.7109375" style="117" customWidth="1"/>
    <col min="21" max="21" width="2" style="105" customWidth="1"/>
    <col min="22" max="22" width="9.28515625" style="117" customWidth="1"/>
    <col min="23" max="23" width="10.5703125" style="117" customWidth="1"/>
    <col min="24" max="24" width="17.42578125" style="119" customWidth="1"/>
    <col min="25" max="25" width="1" style="105" customWidth="1"/>
    <col min="26" max="26" width="13.85546875" style="117" customWidth="1"/>
    <col min="27" max="27" width="13.85546875" style="118" customWidth="1"/>
    <col min="28" max="28" width="15" style="118" customWidth="1"/>
    <col min="29" max="29" width="16" style="118" customWidth="1"/>
    <col min="30" max="30" width="14.42578125" style="118" customWidth="1"/>
    <col min="31" max="31" width="17.42578125" style="118" customWidth="1"/>
    <col min="32" max="32" width="2" style="105" customWidth="1"/>
    <col min="33" max="39" width="7.28515625" style="118" customWidth="1"/>
    <col min="40" max="40" width="11.5703125" style="105" bestFit="1" customWidth="1"/>
    <col min="41" max="16384" width="9.140625" style="105"/>
  </cols>
  <sheetData>
    <row r="1" spans="1:39" s="100" customFormat="1">
      <c r="A1" s="212" t="s">
        <v>40</v>
      </c>
      <c r="B1" s="208" t="s">
        <v>41</v>
      </c>
      <c r="C1" s="98" t="s">
        <v>42</v>
      </c>
      <c r="D1" s="98" t="s">
        <v>43</v>
      </c>
      <c r="E1" s="98" t="s">
        <v>44</v>
      </c>
      <c r="F1" s="97" t="s">
        <v>45</v>
      </c>
      <c r="G1" s="128" t="s">
        <v>46</v>
      </c>
      <c r="H1" s="128" t="s">
        <v>47</v>
      </c>
      <c r="I1" s="128" t="s">
        <v>48</v>
      </c>
      <c r="J1" s="128" t="s">
        <v>61</v>
      </c>
      <c r="K1" s="128" t="s">
        <v>62</v>
      </c>
      <c r="L1" s="128" t="s">
        <v>63</v>
      </c>
      <c r="M1" s="129" t="s">
        <v>64</v>
      </c>
      <c r="N1" s="128" t="s">
        <v>65</v>
      </c>
      <c r="O1" s="97" t="s">
        <v>66</v>
      </c>
      <c r="P1" s="97" t="s">
        <v>67</v>
      </c>
      <c r="Q1" s="99" t="s">
        <v>68</v>
      </c>
      <c r="R1" s="98" t="s">
        <v>69</v>
      </c>
      <c r="S1" s="98" t="s">
        <v>70</v>
      </c>
      <c r="T1" s="98" t="s">
        <v>95</v>
      </c>
      <c r="U1" s="97" t="s">
        <v>71</v>
      </c>
      <c r="V1" s="98" t="s">
        <v>72</v>
      </c>
      <c r="W1" s="98" t="s">
        <v>73</v>
      </c>
      <c r="X1" s="97" t="s">
        <v>74</v>
      </c>
      <c r="Y1" s="97" t="s">
        <v>75</v>
      </c>
      <c r="Z1" s="97" t="s">
        <v>76</v>
      </c>
      <c r="AA1" s="97" t="s">
        <v>77</v>
      </c>
      <c r="AB1" s="97" t="s">
        <v>78</v>
      </c>
      <c r="AC1" s="97" t="s">
        <v>610</v>
      </c>
      <c r="AD1" s="97" t="s">
        <v>611</v>
      </c>
      <c r="AE1" s="97" t="s">
        <v>612</v>
      </c>
      <c r="AF1" s="97" t="s">
        <v>616</v>
      </c>
      <c r="AG1" s="97" t="s">
        <v>617</v>
      </c>
      <c r="AH1" s="97" t="s">
        <v>618</v>
      </c>
      <c r="AI1" s="97" t="s">
        <v>619</v>
      </c>
      <c r="AJ1" s="97" t="s">
        <v>620</v>
      </c>
      <c r="AK1" s="97" t="s">
        <v>621</v>
      </c>
      <c r="AL1" s="97" t="s">
        <v>622</v>
      </c>
      <c r="AM1" s="97" t="s">
        <v>623</v>
      </c>
    </row>
    <row r="2" spans="1:39" ht="51">
      <c r="A2" s="101" t="s">
        <v>90</v>
      </c>
      <c r="B2" s="101" t="s">
        <v>0</v>
      </c>
      <c r="C2" s="101" t="s">
        <v>1</v>
      </c>
      <c r="D2" s="102" t="s">
        <v>2</v>
      </c>
      <c r="E2" s="103" t="s">
        <v>83</v>
      </c>
      <c r="F2" s="163"/>
      <c r="G2" s="158" t="s">
        <v>603</v>
      </c>
      <c r="H2" s="158" t="s">
        <v>604</v>
      </c>
      <c r="I2" s="158" t="s">
        <v>605</v>
      </c>
      <c r="J2" s="158" t="s">
        <v>606</v>
      </c>
      <c r="K2" s="158" t="s">
        <v>607</v>
      </c>
      <c r="L2" s="158" t="s">
        <v>608</v>
      </c>
      <c r="M2" s="158" t="s">
        <v>609</v>
      </c>
      <c r="N2" s="130" t="s">
        <v>613</v>
      </c>
      <c r="O2" s="163"/>
      <c r="P2" s="104" t="s">
        <v>86</v>
      </c>
      <c r="Q2" s="102" t="s">
        <v>84</v>
      </c>
      <c r="R2" s="102" t="s">
        <v>57</v>
      </c>
      <c r="S2" s="102" t="s">
        <v>58</v>
      </c>
      <c r="T2" s="102" t="s">
        <v>614</v>
      </c>
      <c r="U2" s="163"/>
      <c r="V2" s="102" t="s">
        <v>59</v>
      </c>
      <c r="W2" s="102" t="s">
        <v>60</v>
      </c>
      <c r="X2" s="102" t="s">
        <v>615</v>
      </c>
      <c r="Y2" s="163"/>
      <c r="Z2" s="102" t="s">
        <v>85</v>
      </c>
      <c r="AA2" s="104" t="s">
        <v>12</v>
      </c>
      <c r="AB2" s="104" t="s">
        <v>79</v>
      </c>
      <c r="AC2" s="104" t="s">
        <v>80</v>
      </c>
      <c r="AD2" s="104" t="s">
        <v>81</v>
      </c>
      <c r="AE2" s="104" t="s">
        <v>82</v>
      </c>
      <c r="AF2" s="163"/>
      <c r="AG2" s="192" t="s">
        <v>626</v>
      </c>
      <c r="AH2" s="192" t="s">
        <v>627</v>
      </c>
      <c r="AI2" s="192" t="s">
        <v>628</v>
      </c>
      <c r="AJ2" s="192" t="s">
        <v>629</v>
      </c>
      <c r="AK2" s="192" t="s">
        <v>630</v>
      </c>
      <c r="AL2" s="192" t="s">
        <v>631</v>
      </c>
      <c r="AM2" s="192" t="s">
        <v>632</v>
      </c>
    </row>
    <row r="3" spans="1:39">
      <c r="A3" s="213"/>
      <c r="B3" s="209"/>
      <c r="C3" s="161"/>
      <c r="D3" s="159"/>
      <c r="E3" s="162"/>
      <c r="F3" s="106"/>
      <c r="G3" s="131"/>
      <c r="H3" s="131"/>
      <c r="I3" s="131"/>
      <c r="J3" s="156"/>
      <c r="K3" s="131"/>
      <c r="L3" s="156"/>
      <c r="M3" s="156"/>
      <c r="N3" s="136" t="s">
        <v>625</v>
      </c>
      <c r="O3" s="106"/>
      <c r="P3" s="160"/>
      <c r="Q3" s="159"/>
      <c r="R3" s="159"/>
      <c r="S3" s="159"/>
      <c r="T3" s="159"/>
      <c r="U3" s="106"/>
      <c r="V3" s="141"/>
      <c r="W3" s="141"/>
      <c r="X3" s="159"/>
      <c r="Y3" s="106"/>
      <c r="Z3" s="159"/>
      <c r="AA3" s="160"/>
      <c r="AB3" s="160"/>
      <c r="AC3" s="160"/>
      <c r="AD3" s="160"/>
      <c r="AE3" s="160"/>
      <c r="AF3" s="106"/>
      <c r="AG3" s="193"/>
      <c r="AH3" s="194"/>
      <c r="AI3" s="194"/>
      <c r="AJ3" s="194"/>
      <c r="AK3" s="194"/>
      <c r="AL3" s="194"/>
      <c r="AM3" s="195"/>
    </row>
    <row r="4" spans="1:39">
      <c r="A4" s="214"/>
      <c r="B4" s="107"/>
      <c r="C4" s="108"/>
      <c r="D4" s="109"/>
      <c r="E4" s="110"/>
      <c r="F4" s="106"/>
      <c r="G4" s="131"/>
      <c r="H4" s="131"/>
      <c r="I4" s="131"/>
      <c r="J4" s="131"/>
      <c r="K4" s="131"/>
      <c r="L4" s="131"/>
      <c r="M4" s="131"/>
      <c r="N4" s="136" t="s">
        <v>624</v>
      </c>
      <c r="O4" s="106"/>
      <c r="P4" s="111"/>
      <c r="Q4" s="112"/>
      <c r="R4" s="112"/>
      <c r="S4" s="112"/>
      <c r="T4" s="112"/>
      <c r="U4" s="106"/>
      <c r="V4" s="168"/>
      <c r="W4" s="168"/>
      <c r="X4" s="112"/>
      <c r="Y4" s="106"/>
      <c r="Z4" s="109"/>
      <c r="AA4" s="111"/>
      <c r="AB4" s="111"/>
      <c r="AC4" s="111"/>
      <c r="AD4" s="111"/>
      <c r="AE4" s="111"/>
      <c r="AF4" s="106"/>
      <c r="AG4" s="196"/>
      <c r="AH4" s="197"/>
      <c r="AI4" s="197"/>
      <c r="AJ4" s="197"/>
      <c r="AK4" s="197"/>
      <c r="AL4" s="197"/>
      <c r="AM4" s="198"/>
    </row>
    <row r="5" spans="1:39" s="122" customFormat="1">
      <c r="A5" s="215" t="s">
        <v>87</v>
      </c>
      <c r="B5" s="154" t="s">
        <v>87</v>
      </c>
      <c r="C5" s="150" t="s">
        <v>164</v>
      </c>
      <c r="D5" s="150" t="s">
        <v>87</v>
      </c>
      <c r="E5" s="150" t="s">
        <v>87</v>
      </c>
      <c r="F5" s="164"/>
      <c r="G5" s="132"/>
      <c r="H5" s="132"/>
      <c r="I5" s="132"/>
      <c r="J5" s="132"/>
      <c r="K5" s="132"/>
      <c r="L5" s="132"/>
      <c r="M5" s="132"/>
      <c r="N5" s="132"/>
      <c r="O5" s="164"/>
      <c r="P5" s="121"/>
      <c r="Q5" s="121"/>
      <c r="R5" s="121"/>
      <c r="S5" s="121"/>
      <c r="T5" s="121"/>
      <c r="U5" s="164"/>
      <c r="V5" s="121"/>
      <c r="W5" s="121"/>
      <c r="X5" s="121"/>
      <c r="Y5" s="164"/>
      <c r="Z5" s="121"/>
      <c r="AA5" s="121"/>
      <c r="AB5" s="121"/>
      <c r="AC5" s="121"/>
      <c r="AD5" s="121"/>
      <c r="AE5" s="121"/>
      <c r="AF5" s="164"/>
      <c r="AG5" s="121"/>
      <c r="AH5" s="121"/>
      <c r="AI5" s="121"/>
      <c r="AJ5" s="121"/>
      <c r="AK5" s="121"/>
      <c r="AL5" s="121"/>
      <c r="AM5" s="121"/>
    </row>
    <row r="6" spans="1:39" s="122" customFormat="1" ht="15">
      <c r="A6" s="216">
        <v>1</v>
      </c>
      <c r="B6" s="210" t="s">
        <v>165</v>
      </c>
      <c r="C6" s="145" t="s">
        <v>166</v>
      </c>
      <c r="D6" s="151" t="s">
        <v>89</v>
      </c>
      <c r="E6" s="146">
        <v>1425.9179999999999</v>
      </c>
      <c r="F6" s="165"/>
      <c r="G6" s="133"/>
      <c r="H6" s="133"/>
      <c r="I6" s="133"/>
      <c r="J6" s="157"/>
      <c r="K6" s="133"/>
      <c r="L6" s="157"/>
      <c r="M6" s="157"/>
      <c r="N6" s="143">
        <f>SUM(G6:M6)</f>
        <v>0</v>
      </c>
      <c r="O6" s="165"/>
      <c r="P6" s="142">
        <f>(G6*$G$3+H6*$H$3+I6*$I$3+K6*$K$3)</f>
        <v>0</v>
      </c>
      <c r="Q6" s="140"/>
      <c r="R6" s="140"/>
      <c r="S6" s="140"/>
      <c r="T6" s="142">
        <f>SUM(P6:S6)</f>
        <v>0</v>
      </c>
      <c r="U6" s="165"/>
      <c r="V6" s="142">
        <f t="shared" ref="V6:V19" si="0">T6*$V$3</f>
        <v>0</v>
      </c>
      <c r="W6" s="142">
        <f t="shared" ref="W6:W19" si="1">(T6+V6)*$W$3</f>
        <v>0</v>
      </c>
      <c r="X6" s="142">
        <f>T6+V6+W6</f>
        <v>0</v>
      </c>
      <c r="Y6" s="165"/>
      <c r="Z6" s="142">
        <f>(N6*E6)</f>
        <v>0</v>
      </c>
      <c r="AA6" s="142">
        <f>P6*E6</f>
        <v>0</v>
      </c>
      <c r="AB6" s="142">
        <f>(Q6+R6+S6)*E6</f>
        <v>0</v>
      </c>
      <c r="AC6" s="142">
        <f>V6*E6</f>
        <v>0</v>
      </c>
      <c r="AD6" s="142">
        <f>W6*E6</f>
        <v>0</v>
      </c>
      <c r="AE6" s="142">
        <f>SUM(AA6:AD6)</f>
        <v>0</v>
      </c>
      <c r="AF6" s="165"/>
      <c r="AG6" s="123">
        <f>G6*$E6</f>
        <v>0</v>
      </c>
      <c r="AH6" s="123">
        <f t="shared" ref="AH6" si="2">H6*$E6</f>
        <v>0</v>
      </c>
      <c r="AI6" s="123">
        <f t="shared" ref="AI6" si="3">I6*$E6</f>
        <v>0</v>
      </c>
      <c r="AJ6" s="123">
        <f t="shared" ref="AJ6" si="4">J6*$E6</f>
        <v>0</v>
      </c>
      <c r="AK6" s="123">
        <f t="shared" ref="AK6" si="5">K6*$E6</f>
        <v>0</v>
      </c>
      <c r="AL6" s="123">
        <f t="shared" ref="AL6" si="6">L6*$E6</f>
        <v>0</v>
      </c>
      <c r="AM6" s="123">
        <f t="shared" ref="AM6" si="7">M6*$E6</f>
        <v>0</v>
      </c>
    </row>
    <row r="7" spans="1:39" s="122" customFormat="1" ht="15">
      <c r="A7" s="216">
        <f>+A6+1</f>
        <v>2</v>
      </c>
      <c r="B7" s="211" t="s">
        <v>97</v>
      </c>
      <c r="C7" s="147" t="s">
        <v>167</v>
      </c>
      <c r="D7" s="151" t="s">
        <v>89</v>
      </c>
      <c r="E7" s="149">
        <v>795.76799999999992</v>
      </c>
      <c r="F7" s="165"/>
      <c r="G7" s="133"/>
      <c r="H7" s="133"/>
      <c r="I7" s="133"/>
      <c r="J7" s="157"/>
      <c r="K7" s="133"/>
      <c r="L7" s="157"/>
      <c r="M7" s="157"/>
      <c r="N7" s="143">
        <f t="shared" ref="N7:N19" si="8">SUM(G7:M7)</f>
        <v>0</v>
      </c>
      <c r="O7" s="165"/>
      <c r="P7" s="142">
        <f t="shared" ref="P7:P19" si="9">(G7*$G$3+H7*$H$3+I7*$I$3+K7*$K$3)</f>
        <v>0</v>
      </c>
      <c r="Q7" s="140"/>
      <c r="R7" s="140"/>
      <c r="S7" s="140"/>
      <c r="T7" s="142">
        <f t="shared" ref="T7:T19" si="10">SUM(P7:S7)</f>
        <v>0</v>
      </c>
      <c r="U7" s="165"/>
      <c r="V7" s="142">
        <f t="shared" si="0"/>
        <v>0</v>
      </c>
      <c r="W7" s="142">
        <f t="shared" si="1"/>
        <v>0</v>
      </c>
      <c r="X7" s="142">
        <f t="shared" ref="X7:X19" si="11">T7+V7+W7</f>
        <v>0</v>
      </c>
      <c r="Y7" s="165"/>
      <c r="Z7" s="142">
        <f t="shared" ref="Z7:Z19" si="12">(N7*E7)</f>
        <v>0</v>
      </c>
      <c r="AA7" s="142">
        <f t="shared" ref="AA7:AA19" si="13">P7*E7</f>
        <v>0</v>
      </c>
      <c r="AB7" s="142">
        <f t="shared" ref="AB7:AB19" si="14">(Q7+R7+S7)*E7</f>
        <v>0</v>
      </c>
      <c r="AC7" s="142">
        <f t="shared" ref="AC7:AC19" si="15">V7*E7</f>
        <v>0</v>
      </c>
      <c r="AD7" s="142">
        <f t="shared" ref="AD7:AD19" si="16">W7*E7</f>
        <v>0</v>
      </c>
      <c r="AE7" s="142">
        <f t="shared" ref="AE7:AE19" si="17">SUM(AA7:AD7)</f>
        <v>0</v>
      </c>
      <c r="AF7" s="165"/>
      <c r="AG7" s="123">
        <f t="shared" ref="AG7:AG19" si="18">G7*$E7</f>
        <v>0</v>
      </c>
      <c r="AH7" s="123">
        <f t="shared" ref="AH7:AH19" si="19">H7*$E7</f>
        <v>0</v>
      </c>
      <c r="AI7" s="123">
        <f t="shared" ref="AI7:AI19" si="20">I7*$E7</f>
        <v>0</v>
      </c>
      <c r="AJ7" s="123">
        <f t="shared" ref="AJ7:AJ19" si="21">J7*$E7</f>
        <v>0</v>
      </c>
      <c r="AK7" s="123">
        <f t="shared" ref="AK7:AK19" si="22">K7*$E7</f>
        <v>0</v>
      </c>
      <c r="AL7" s="123">
        <f t="shared" ref="AL7:AL19" si="23">L7*$E7</f>
        <v>0</v>
      </c>
      <c r="AM7" s="123">
        <f t="shared" ref="AM7:AM19" si="24">M7*$E7</f>
        <v>0</v>
      </c>
    </row>
    <row r="8" spans="1:39" s="122" customFormat="1" ht="15">
      <c r="A8" s="216">
        <f t="shared" ref="A8:A19" si="25">+A7+1</f>
        <v>3</v>
      </c>
      <c r="B8" s="210" t="s">
        <v>168</v>
      </c>
      <c r="C8" s="145" t="s">
        <v>169</v>
      </c>
      <c r="D8" s="151" t="s">
        <v>89</v>
      </c>
      <c r="E8" s="146">
        <v>256.08</v>
      </c>
      <c r="F8" s="165"/>
      <c r="G8" s="133"/>
      <c r="H8" s="133"/>
      <c r="I8" s="133"/>
      <c r="J8" s="157"/>
      <c r="K8" s="133"/>
      <c r="L8" s="157"/>
      <c r="M8" s="157"/>
      <c r="N8" s="143">
        <f t="shared" si="8"/>
        <v>0</v>
      </c>
      <c r="O8" s="165"/>
      <c r="P8" s="142">
        <f t="shared" si="9"/>
        <v>0</v>
      </c>
      <c r="Q8" s="140"/>
      <c r="R8" s="140"/>
      <c r="S8" s="140"/>
      <c r="T8" s="142">
        <f t="shared" si="10"/>
        <v>0</v>
      </c>
      <c r="U8" s="165"/>
      <c r="V8" s="142">
        <f t="shared" si="0"/>
        <v>0</v>
      </c>
      <c r="W8" s="142">
        <f t="shared" si="1"/>
        <v>0</v>
      </c>
      <c r="X8" s="142">
        <f t="shared" si="11"/>
        <v>0</v>
      </c>
      <c r="Y8" s="165"/>
      <c r="Z8" s="142">
        <f t="shared" si="12"/>
        <v>0</v>
      </c>
      <c r="AA8" s="142">
        <f t="shared" si="13"/>
        <v>0</v>
      </c>
      <c r="AB8" s="142">
        <f t="shared" si="14"/>
        <v>0</v>
      </c>
      <c r="AC8" s="142">
        <f t="shared" si="15"/>
        <v>0</v>
      </c>
      <c r="AD8" s="142">
        <f t="shared" si="16"/>
        <v>0</v>
      </c>
      <c r="AE8" s="142">
        <f t="shared" si="17"/>
        <v>0</v>
      </c>
      <c r="AF8" s="165"/>
      <c r="AG8" s="123">
        <f t="shared" si="18"/>
        <v>0</v>
      </c>
      <c r="AH8" s="123">
        <f t="shared" si="19"/>
        <v>0</v>
      </c>
      <c r="AI8" s="123">
        <f t="shared" si="20"/>
        <v>0</v>
      </c>
      <c r="AJ8" s="123">
        <f t="shared" si="21"/>
        <v>0</v>
      </c>
      <c r="AK8" s="123">
        <f t="shared" si="22"/>
        <v>0</v>
      </c>
      <c r="AL8" s="123">
        <f t="shared" si="23"/>
        <v>0</v>
      </c>
      <c r="AM8" s="123">
        <f t="shared" si="24"/>
        <v>0</v>
      </c>
    </row>
    <row r="9" spans="1:39" s="122" customFormat="1" ht="15">
      <c r="A9" s="216">
        <f t="shared" si="25"/>
        <v>4</v>
      </c>
      <c r="B9" s="211" t="s">
        <v>170</v>
      </c>
      <c r="C9" s="147" t="s">
        <v>171</v>
      </c>
      <c r="D9" s="151" t="s">
        <v>89</v>
      </c>
      <c r="E9" s="149">
        <v>256.08</v>
      </c>
      <c r="F9" s="165"/>
      <c r="G9" s="133"/>
      <c r="H9" s="133"/>
      <c r="I9" s="133"/>
      <c r="J9" s="157"/>
      <c r="K9" s="133"/>
      <c r="L9" s="157"/>
      <c r="M9" s="157"/>
      <c r="N9" s="143">
        <f t="shared" si="8"/>
        <v>0</v>
      </c>
      <c r="O9" s="165"/>
      <c r="P9" s="142">
        <f t="shared" si="9"/>
        <v>0</v>
      </c>
      <c r="Q9" s="140"/>
      <c r="R9" s="140"/>
      <c r="S9" s="140"/>
      <c r="T9" s="142">
        <f t="shared" si="10"/>
        <v>0</v>
      </c>
      <c r="U9" s="165"/>
      <c r="V9" s="142">
        <f t="shared" si="0"/>
        <v>0</v>
      </c>
      <c r="W9" s="142">
        <f t="shared" si="1"/>
        <v>0</v>
      </c>
      <c r="X9" s="142">
        <f t="shared" si="11"/>
        <v>0</v>
      </c>
      <c r="Y9" s="165"/>
      <c r="Z9" s="142">
        <f t="shared" si="12"/>
        <v>0</v>
      </c>
      <c r="AA9" s="142">
        <f t="shared" si="13"/>
        <v>0</v>
      </c>
      <c r="AB9" s="142">
        <f t="shared" si="14"/>
        <v>0</v>
      </c>
      <c r="AC9" s="142">
        <f t="shared" si="15"/>
        <v>0</v>
      </c>
      <c r="AD9" s="142">
        <f t="shared" si="16"/>
        <v>0</v>
      </c>
      <c r="AE9" s="142">
        <f t="shared" si="17"/>
        <v>0</v>
      </c>
      <c r="AF9" s="165"/>
      <c r="AG9" s="123">
        <f t="shared" si="18"/>
        <v>0</v>
      </c>
      <c r="AH9" s="123">
        <f t="shared" si="19"/>
        <v>0</v>
      </c>
      <c r="AI9" s="123">
        <f t="shared" si="20"/>
        <v>0</v>
      </c>
      <c r="AJ9" s="123">
        <f t="shared" si="21"/>
        <v>0</v>
      </c>
      <c r="AK9" s="123">
        <f t="shared" si="22"/>
        <v>0</v>
      </c>
      <c r="AL9" s="123">
        <f t="shared" si="23"/>
        <v>0</v>
      </c>
      <c r="AM9" s="123">
        <f t="shared" si="24"/>
        <v>0</v>
      </c>
    </row>
    <row r="10" spans="1:39" s="122" customFormat="1" ht="15">
      <c r="A10" s="216">
        <f t="shared" si="25"/>
        <v>5</v>
      </c>
      <c r="B10" s="210" t="s">
        <v>172</v>
      </c>
      <c r="C10" s="145" t="s">
        <v>173</v>
      </c>
      <c r="D10" s="151" t="s">
        <v>89</v>
      </c>
      <c r="E10" s="146">
        <v>35.396999999999991</v>
      </c>
      <c r="F10" s="165"/>
      <c r="G10" s="133"/>
      <c r="H10" s="133"/>
      <c r="I10" s="133"/>
      <c r="J10" s="157"/>
      <c r="K10" s="133"/>
      <c r="L10" s="157"/>
      <c r="M10" s="157"/>
      <c r="N10" s="143">
        <f t="shared" si="8"/>
        <v>0</v>
      </c>
      <c r="O10" s="165"/>
      <c r="P10" s="142">
        <f t="shared" si="9"/>
        <v>0</v>
      </c>
      <c r="Q10" s="140"/>
      <c r="R10" s="140"/>
      <c r="S10" s="140"/>
      <c r="T10" s="142">
        <f t="shared" si="10"/>
        <v>0</v>
      </c>
      <c r="U10" s="165"/>
      <c r="V10" s="142">
        <f t="shared" si="0"/>
        <v>0</v>
      </c>
      <c r="W10" s="142">
        <f t="shared" si="1"/>
        <v>0</v>
      </c>
      <c r="X10" s="142">
        <f t="shared" si="11"/>
        <v>0</v>
      </c>
      <c r="Y10" s="165"/>
      <c r="Z10" s="142">
        <f t="shared" si="12"/>
        <v>0</v>
      </c>
      <c r="AA10" s="142">
        <f t="shared" si="13"/>
        <v>0</v>
      </c>
      <c r="AB10" s="142">
        <f t="shared" si="14"/>
        <v>0</v>
      </c>
      <c r="AC10" s="142">
        <f t="shared" si="15"/>
        <v>0</v>
      </c>
      <c r="AD10" s="142">
        <f t="shared" si="16"/>
        <v>0</v>
      </c>
      <c r="AE10" s="142">
        <f t="shared" si="17"/>
        <v>0</v>
      </c>
      <c r="AF10" s="165"/>
      <c r="AG10" s="123">
        <f t="shared" si="18"/>
        <v>0</v>
      </c>
      <c r="AH10" s="123">
        <f t="shared" si="19"/>
        <v>0</v>
      </c>
      <c r="AI10" s="123">
        <f t="shared" si="20"/>
        <v>0</v>
      </c>
      <c r="AJ10" s="123">
        <f t="shared" si="21"/>
        <v>0</v>
      </c>
      <c r="AK10" s="123">
        <f t="shared" si="22"/>
        <v>0</v>
      </c>
      <c r="AL10" s="123">
        <f t="shared" si="23"/>
        <v>0</v>
      </c>
      <c r="AM10" s="123">
        <f t="shared" si="24"/>
        <v>0</v>
      </c>
    </row>
    <row r="11" spans="1:39" s="122" customFormat="1" ht="15">
      <c r="A11" s="216">
        <f t="shared" si="25"/>
        <v>6</v>
      </c>
      <c r="B11" s="210" t="s">
        <v>174</v>
      </c>
      <c r="C11" s="145" t="s">
        <v>175</v>
      </c>
      <c r="D11" s="151" t="s">
        <v>89</v>
      </c>
      <c r="E11" s="146">
        <v>16.128</v>
      </c>
      <c r="F11" s="165"/>
      <c r="G11" s="133"/>
      <c r="H11" s="133"/>
      <c r="I11" s="133"/>
      <c r="J11" s="157"/>
      <c r="K11" s="133"/>
      <c r="L11" s="157"/>
      <c r="M11" s="157"/>
      <c r="N11" s="143">
        <f t="shared" si="8"/>
        <v>0</v>
      </c>
      <c r="O11" s="165"/>
      <c r="P11" s="142">
        <f t="shared" si="9"/>
        <v>0</v>
      </c>
      <c r="Q11" s="140"/>
      <c r="R11" s="140"/>
      <c r="S11" s="140"/>
      <c r="T11" s="142">
        <f t="shared" si="10"/>
        <v>0</v>
      </c>
      <c r="U11" s="165"/>
      <c r="V11" s="142">
        <f t="shared" si="0"/>
        <v>0</v>
      </c>
      <c r="W11" s="142">
        <f t="shared" si="1"/>
        <v>0</v>
      </c>
      <c r="X11" s="142">
        <f t="shared" si="11"/>
        <v>0</v>
      </c>
      <c r="Y11" s="165"/>
      <c r="Z11" s="142">
        <f t="shared" si="12"/>
        <v>0</v>
      </c>
      <c r="AA11" s="142">
        <f t="shared" si="13"/>
        <v>0</v>
      </c>
      <c r="AB11" s="142">
        <f t="shared" si="14"/>
        <v>0</v>
      </c>
      <c r="AC11" s="142">
        <f t="shared" si="15"/>
        <v>0</v>
      </c>
      <c r="AD11" s="142">
        <f t="shared" si="16"/>
        <v>0</v>
      </c>
      <c r="AE11" s="142">
        <f t="shared" si="17"/>
        <v>0</v>
      </c>
      <c r="AF11" s="165"/>
      <c r="AG11" s="123">
        <f t="shared" si="18"/>
        <v>0</v>
      </c>
      <c r="AH11" s="123">
        <f t="shared" si="19"/>
        <v>0</v>
      </c>
      <c r="AI11" s="123">
        <f t="shared" si="20"/>
        <v>0</v>
      </c>
      <c r="AJ11" s="123">
        <f t="shared" si="21"/>
        <v>0</v>
      </c>
      <c r="AK11" s="123">
        <f t="shared" si="22"/>
        <v>0</v>
      </c>
      <c r="AL11" s="123">
        <f t="shared" si="23"/>
        <v>0</v>
      </c>
      <c r="AM11" s="123">
        <f t="shared" si="24"/>
        <v>0</v>
      </c>
    </row>
    <row r="12" spans="1:39" s="122" customFormat="1" ht="15">
      <c r="A12" s="216">
        <f t="shared" si="25"/>
        <v>7</v>
      </c>
      <c r="B12" s="211" t="s">
        <v>176</v>
      </c>
      <c r="C12" s="147" t="s">
        <v>177</v>
      </c>
      <c r="D12" s="148" t="s">
        <v>3</v>
      </c>
      <c r="E12" s="149">
        <v>23098.793672000003</v>
      </c>
      <c r="F12" s="165"/>
      <c r="G12" s="133"/>
      <c r="H12" s="133"/>
      <c r="I12" s="133"/>
      <c r="J12" s="157"/>
      <c r="K12" s="133"/>
      <c r="L12" s="157"/>
      <c r="M12" s="157"/>
      <c r="N12" s="143">
        <f t="shared" si="8"/>
        <v>0</v>
      </c>
      <c r="O12" s="165"/>
      <c r="P12" s="142">
        <f t="shared" si="9"/>
        <v>0</v>
      </c>
      <c r="Q12" s="140"/>
      <c r="R12" s="140"/>
      <c r="S12" s="140"/>
      <c r="T12" s="142">
        <f t="shared" si="10"/>
        <v>0</v>
      </c>
      <c r="U12" s="165"/>
      <c r="V12" s="142">
        <f t="shared" si="0"/>
        <v>0</v>
      </c>
      <c r="W12" s="142">
        <f t="shared" si="1"/>
        <v>0</v>
      </c>
      <c r="X12" s="142">
        <f t="shared" si="11"/>
        <v>0</v>
      </c>
      <c r="Y12" s="165"/>
      <c r="Z12" s="142">
        <f t="shared" si="12"/>
        <v>0</v>
      </c>
      <c r="AA12" s="142">
        <f t="shared" si="13"/>
        <v>0</v>
      </c>
      <c r="AB12" s="142">
        <f t="shared" si="14"/>
        <v>0</v>
      </c>
      <c r="AC12" s="142">
        <f t="shared" si="15"/>
        <v>0</v>
      </c>
      <c r="AD12" s="142">
        <f t="shared" si="16"/>
        <v>0</v>
      </c>
      <c r="AE12" s="142">
        <f t="shared" si="17"/>
        <v>0</v>
      </c>
      <c r="AF12" s="165"/>
      <c r="AG12" s="123">
        <f t="shared" si="18"/>
        <v>0</v>
      </c>
      <c r="AH12" s="123">
        <f t="shared" si="19"/>
        <v>0</v>
      </c>
      <c r="AI12" s="123">
        <f t="shared" si="20"/>
        <v>0</v>
      </c>
      <c r="AJ12" s="123">
        <f t="shared" si="21"/>
        <v>0</v>
      </c>
      <c r="AK12" s="123">
        <f t="shared" si="22"/>
        <v>0</v>
      </c>
      <c r="AL12" s="123">
        <f t="shared" si="23"/>
        <v>0</v>
      </c>
      <c r="AM12" s="123">
        <f t="shared" si="24"/>
        <v>0</v>
      </c>
    </row>
    <row r="13" spans="1:39" s="122" customFormat="1" ht="15">
      <c r="A13" s="216">
        <f t="shared" si="25"/>
        <v>8</v>
      </c>
      <c r="B13" s="211" t="s">
        <v>178</v>
      </c>
      <c r="C13" s="147" t="s">
        <v>179</v>
      </c>
      <c r="D13" s="151" t="s">
        <v>88</v>
      </c>
      <c r="E13" s="149">
        <v>44.24</v>
      </c>
      <c r="F13" s="165"/>
      <c r="G13" s="133"/>
      <c r="H13" s="133"/>
      <c r="I13" s="133"/>
      <c r="J13" s="157"/>
      <c r="K13" s="133"/>
      <c r="L13" s="157"/>
      <c r="M13" s="157"/>
      <c r="N13" s="143">
        <f t="shared" si="8"/>
        <v>0</v>
      </c>
      <c r="O13" s="165"/>
      <c r="P13" s="142">
        <f t="shared" si="9"/>
        <v>0</v>
      </c>
      <c r="Q13" s="140"/>
      <c r="R13" s="140"/>
      <c r="S13" s="140"/>
      <c r="T13" s="142">
        <f t="shared" si="10"/>
        <v>0</v>
      </c>
      <c r="U13" s="165"/>
      <c r="V13" s="142">
        <f t="shared" si="0"/>
        <v>0</v>
      </c>
      <c r="W13" s="142">
        <f t="shared" si="1"/>
        <v>0</v>
      </c>
      <c r="X13" s="142">
        <f t="shared" si="11"/>
        <v>0</v>
      </c>
      <c r="Y13" s="165"/>
      <c r="Z13" s="142">
        <f t="shared" si="12"/>
        <v>0</v>
      </c>
      <c r="AA13" s="142">
        <f t="shared" si="13"/>
        <v>0</v>
      </c>
      <c r="AB13" s="142">
        <f t="shared" si="14"/>
        <v>0</v>
      </c>
      <c r="AC13" s="142">
        <f t="shared" si="15"/>
        <v>0</v>
      </c>
      <c r="AD13" s="142">
        <f t="shared" si="16"/>
        <v>0</v>
      </c>
      <c r="AE13" s="142">
        <f t="shared" si="17"/>
        <v>0</v>
      </c>
      <c r="AF13" s="165"/>
      <c r="AG13" s="123">
        <f t="shared" si="18"/>
        <v>0</v>
      </c>
      <c r="AH13" s="123">
        <f t="shared" si="19"/>
        <v>0</v>
      </c>
      <c r="AI13" s="123">
        <f t="shared" si="20"/>
        <v>0</v>
      </c>
      <c r="AJ13" s="123">
        <f t="shared" si="21"/>
        <v>0</v>
      </c>
      <c r="AK13" s="123">
        <f t="shared" si="22"/>
        <v>0</v>
      </c>
      <c r="AL13" s="123">
        <f t="shared" si="23"/>
        <v>0</v>
      </c>
      <c r="AM13" s="123">
        <f t="shared" si="24"/>
        <v>0</v>
      </c>
    </row>
    <row r="14" spans="1:39" s="122" customFormat="1" ht="15">
      <c r="A14" s="216">
        <f t="shared" si="25"/>
        <v>9</v>
      </c>
      <c r="B14" s="211" t="s">
        <v>180</v>
      </c>
      <c r="C14" s="147" t="s">
        <v>181</v>
      </c>
      <c r="D14" s="151" t="s">
        <v>88</v>
      </c>
      <c r="E14" s="149">
        <v>235.97999999999996</v>
      </c>
      <c r="F14" s="165"/>
      <c r="G14" s="133"/>
      <c r="H14" s="133"/>
      <c r="I14" s="133"/>
      <c r="J14" s="157"/>
      <c r="K14" s="133"/>
      <c r="L14" s="157"/>
      <c r="M14" s="157"/>
      <c r="N14" s="143">
        <f t="shared" si="8"/>
        <v>0</v>
      </c>
      <c r="O14" s="165"/>
      <c r="P14" s="142">
        <f t="shared" si="9"/>
        <v>0</v>
      </c>
      <c r="Q14" s="140"/>
      <c r="R14" s="140"/>
      <c r="S14" s="140"/>
      <c r="T14" s="142">
        <f t="shared" si="10"/>
        <v>0</v>
      </c>
      <c r="U14" s="165"/>
      <c r="V14" s="142">
        <f t="shared" si="0"/>
        <v>0</v>
      </c>
      <c r="W14" s="142">
        <f t="shared" si="1"/>
        <v>0</v>
      </c>
      <c r="X14" s="142">
        <f t="shared" si="11"/>
        <v>0</v>
      </c>
      <c r="Y14" s="165"/>
      <c r="Z14" s="142">
        <f t="shared" si="12"/>
        <v>0</v>
      </c>
      <c r="AA14" s="142">
        <f t="shared" si="13"/>
        <v>0</v>
      </c>
      <c r="AB14" s="142">
        <f t="shared" si="14"/>
        <v>0</v>
      </c>
      <c r="AC14" s="142">
        <f t="shared" si="15"/>
        <v>0</v>
      </c>
      <c r="AD14" s="142">
        <f t="shared" si="16"/>
        <v>0</v>
      </c>
      <c r="AE14" s="142">
        <f t="shared" si="17"/>
        <v>0</v>
      </c>
      <c r="AF14" s="165"/>
      <c r="AG14" s="123">
        <f t="shared" si="18"/>
        <v>0</v>
      </c>
      <c r="AH14" s="123">
        <f t="shared" si="19"/>
        <v>0</v>
      </c>
      <c r="AI14" s="123">
        <f t="shared" si="20"/>
        <v>0</v>
      </c>
      <c r="AJ14" s="123">
        <f t="shared" si="21"/>
        <v>0</v>
      </c>
      <c r="AK14" s="123">
        <f t="shared" si="22"/>
        <v>0</v>
      </c>
      <c r="AL14" s="123">
        <f t="shared" si="23"/>
        <v>0</v>
      </c>
      <c r="AM14" s="123">
        <f t="shared" si="24"/>
        <v>0</v>
      </c>
    </row>
    <row r="15" spans="1:39" s="122" customFormat="1" ht="15">
      <c r="A15" s="216">
        <f t="shared" si="25"/>
        <v>10</v>
      </c>
      <c r="B15" s="211" t="s">
        <v>182</v>
      </c>
      <c r="C15" s="147" t="s">
        <v>183</v>
      </c>
      <c r="D15" s="151" t="s">
        <v>88</v>
      </c>
      <c r="E15" s="149">
        <v>80.64</v>
      </c>
      <c r="F15" s="165"/>
      <c r="G15" s="133"/>
      <c r="H15" s="133"/>
      <c r="I15" s="133"/>
      <c r="J15" s="157"/>
      <c r="K15" s="133"/>
      <c r="L15" s="157"/>
      <c r="M15" s="157"/>
      <c r="N15" s="143">
        <f t="shared" si="8"/>
        <v>0</v>
      </c>
      <c r="O15" s="165"/>
      <c r="P15" s="142">
        <f t="shared" si="9"/>
        <v>0</v>
      </c>
      <c r="Q15" s="140"/>
      <c r="R15" s="140"/>
      <c r="S15" s="140"/>
      <c r="T15" s="142">
        <f t="shared" si="10"/>
        <v>0</v>
      </c>
      <c r="U15" s="165"/>
      <c r="V15" s="142">
        <f t="shared" si="0"/>
        <v>0</v>
      </c>
      <c r="W15" s="142">
        <f t="shared" si="1"/>
        <v>0</v>
      </c>
      <c r="X15" s="142">
        <f t="shared" si="11"/>
        <v>0</v>
      </c>
      <c r="Y15" s="165"/>
      <c r="Z15" s="142">
        <f t="shared" si="12"/>
        <v>0</v>
      </c>
      <c r="AA15" s="142">
        <f t="shared" si="13"/>
        <v>0</v>
      </c>
      <c r="AB15" s="142">
        <f t="shared" si="14"/>
        <v>0</v>
      </c>
      <c r="AC15" s="142">
        <f t="shared" si="15"/>
        <v>0</v>
      </c>
      <c r="AD15" s="142">
        <f t="shared" si="16"/>
        <v>0</v>
      </c>
      <c r="AE15" s="142">
        <f t="shared" si="17"/>
        <v>0</v>
      </c>
      <c r="AF15" s="165"/>
      <c r="AG15" s="123">
        <f t="shared" si="18"/>
        <v>0</v>
      </c>
      <c r="AH15" s="123">
        <f t="shared" si="19"/>
        <v>0</v>
      </c>
      <c r="AI15" s="123">
        <f t="shared" si="20"/>
        <v>0</v>
      </c>
      <c r="AJ15" s="123">
        <f t="shared" si="21"/>
        <v>0</v>
      </c>
      <c r="AK15" s="123">
        <f t="shared" si="22"/>
        <v>0</v>
      </c>
      <c r="AL15" s="123">
        <f t="shared" si="23"/>
        <v>0</v>
      </c>
      <c r="AM15" s="123">
        <f t="shared" si="24"/>
        <v>0</v>
      </c>
    </row>
    <row r="16" spans="1:39" s="122" customFormat="1" ht="45">
      <c r="A16" s="216">
        <f t="shared" si="25"/>
        <v>11</v>
      </c>
      <c r="B16" s="211" t="s">
        <v>184</v>
      </c>
      <c r="C16" s="147" t="s">
        <v>185</v>
      </c>
      <c r="D16" s="148" t="s">
        <v>3</v>
      </c>
      <c r="E16" s="149">
        <v>18480</v>
      </c>
      <c r="F16" s="165"/>
      <c r="G16" s="133"/>
      <c r="H16" s="133"/>
      <c r="I16" s="133"/>
      <c r="J16" s="157"/>
      <c r="K16" s="133"/>
      <c r="L16" s="157"/>
      <c r="M16" s="157"/>
      <c r="N16" s="143">
        <f t="shared" si="8"/>
        <v>0</v>
      </c>
      <c r="O16" s="165"/>
      <c r="P16" s="142">
        <f t="shared" si="9"/>
        <v>0</v>
      </c>
      <c r="Q16" s="140"/>
      <c r="R16" s="140"/>
      <c r="S16" s="140"/>
      <c r="T16" s="142">
        <f t="shared" si="10"/>
        <v>0</v>
      </c>
      <c r="U16" s="165"/>
      <c r="V16" s="142">
        <f t="shared" si="0"/>
        <v>0</v>
      </c>
      <c r="W16" s="142">
        <f t="shared" si="1"/>
        <v>0</v>
      </c>
      <c r="X16" s="142">
        <f t="shared" si="11"/>
        <v>0</v>
      </c>
      <c r="Y16" s="165"/>
      <c r="Z16" s="142">
        <f t="shared" si="12"/>
        <v>0</v>
      </c>
      <c r="AA16" s="142">
        <f t="shared" si="13"/>
        <v>0</v>
      </c>
      <c r="AB16" s="142">
        <f t="shared" si="14"/>
        <v>0</v>
      </c>
      <c r="AC16" s="142">
        <f t="shared" si="15"/>
        <v>0</v>
      </c>
      <c r="AD16" s="142">
        <f t="shared" si="16"/>
        <v>0</v>
      </c>
      <c r="AE16" s="142">
        <f t="shared" si="17"/>
        <v>0</v>
      </c>
      <c r="AF16" s="165"/>
      <c r="AG16" s="123">
        <f t="shared" si="18"/>
        <v>0</v>
      </c>
      <c r="AH16" s="123">
        <f t="shared" si="19"/>
        <v>0</v>
      </c>
      <c r="AI16" s="123">
        <f t="shared" si="20"/>
        <v>0</v>
      </c>
      <c r="AJ16" s="123">
        <f t="shared" si="21"/>
        <v>0</v>
      </c>
      <c r="AK16" s="123">
        <f t="shared" si="22"/>
        <v>0</v>
      </c>
      <c r="AL16" s="123">
        <f t="shared" si="23"/>
        <v>0</v>
      </c>
      <c r="AM16" s="123">
        <f t="shared" si="24"/>
        <v>0</v>
      </c>
    </row>
    <row r="17" spans="1:42" s="122" customFormat="1" ht="45">
      <c r="A17" s="216">
        <f t="shared" si="25"/>
        <v>12</v>
      </c>
      <c r="B17" s="211" t="s">
        <v>99</v>
      </c>
      <c r="C17" s="147" t="s">
        <v>186</v>
      </c>
      <c r="D17" s="148" t="s">
        <v>3</v>
      </c>
      <c r="E17" s="149">
        <v>48750</v>
      </c>
      <c r="F17" s="165"/>
      <c r="G17" s="133"/>
      <c r="H17" s="133"/>
      <c r="I17" s="133"/>
      <c r="J17" s="157"/>
      <c r="K17" s="133"/>
      <c r="L17" s="157"/>
      <c r="M17" s="157"/>
      <c r="N17" s="143">
        <f t="shared" si="8"/>
        <v>0</v>
      </c>
      <c r="O17" s="165"/>
      <c r="P17" s="142">
        <f t="shared" si="9"/>
        <v>0</v>
      </c>
      <c r="Q17" s="140"/>
      <c r="R17" s="140"/>
      <c r="S17" s="140"/>
      <c r="T17" s="142">
        <f t="shared" si="10"/>
        <v>0</v>
      </c>
      <c r="U17" s="165"/>
      <c r="V17" s="142">
        <f t="shared" si="0"/>
        <v>0</v>
      </c>
      <c r="W17" s="142">
        <f t="shared" si="1"/>
        <v>0</v>
      </c>
      <c r="X17" s="142">
        <f t="shared" si="11"/>
        <v>0</v>
      </c>
      <c r="Y17" s="165"/>
      <c r="Z17" s="142">
        <f t="shared" si="12"/>
        <v>0</v>
      </c>
      <c r="AA17" s="142">
        <f t="shared" si="13"/>
        <v>0</v>
      </c>
      <c r="AB17" s="142">
        <f t="shared" si="14"/>
        <v>0</v>
      </c>
      <c r="AC17" s="142">
        <f t="shared" si="15"/>
        <v>0</v>
      </c>
      <c r="AD17" s="142">
        <f t="shared" si="16"/>
        <v>0</v>
      </c>
      <c r="AE17" s="142">
        <f t="shared" si="17"/>
        <v>0</v>
      </c>
      <c r="AF17" s="165"/>
      <c r="AG17" s="123">
        <f t="shared" si="18"/>
        <v>0</v>
      </c>
      <c r="AH17" s="123">
        <f t="shared" si="19"/>
        <v>0</v>
      </c>
      <c r="AI17" s="123">
        <f t="shared" si="20"/>
        <v>0</v>
      </c>
      <c r="AJ17" s="123">
        <f t="shared" si="21"/>
        <v>0</v>
      </c>
      <c r="AK17" s="123">
        <f t="shared" si="22"/>
        <v>0</v>
      </c>
      <c r="AL17" s="123">
        <f t="shared" si="23"/>
        <v>0</v>
      </c>
      <c r="AM17" s="123">
        <f t="shared" si="24"/>
        <v>0</v>
      </c>
    </row>
    <row r="18" spans="1:42" s="122" customFormat="1" ht="30">
      <c r="A18" s="216">
        <f t="shared" si="25"/>
        <v>13</v>
      </c>
      <c r="B18" s="211" t="s">
        <v>101</v>
      </c>
      <c r="C18" s="147" t="s">
        <v>187</v>
      </c>
      <c r="D18" s="151" t="s">
        <v>88</v>
      </c>
      <c r="E18" s="149">
        <v>609</v>
      </c>
      <c r="F18" s="165"/>
      <c r="G18" s="133"/>
      <c r="H18" s="133"/>
      <c r="I18" s="133"/>
      <c r="J18" s="157"/>
      <c r="K18" s="133"/>
      <c r="L18" s="157"/>
      <c r="M18" s="157"/>
      <c r="N18" s="143">
        <f t="shared" si="8"/>
        <v>0</v>
      </c>
      <c r="O18" s="165"/>
      <c r="P18" s="142">
        <f t="shared" si="9"/>
        <v>0</v>
      </c>
      <c r="Q18" s="140"/>
      <c r="R18" s="140"/>
      <c r="S18" s="140"/>
      <c r="T18" s="142">
        <f t="shared" si="10"/>
        <v>0</v>
      </c>
      <c r="U18" s="165"/>
      <c r="V18" s="142">
        <f t="shared" si="0"/>
        <v>0</v>
      </c>
      <c r="W18" s="142">
        <f t="shared" si="1"/>
        <v>0</v>
      </c>
      <c r="X18" s="142">
        <f t="shared" si="11"/>
        <v>0</v>
      </c>
      <c r="Y18" s="165"/>
      <c r="Z18" s="142">
        <f t="shared" si="12"/>
        <v>0</v>
      </c>
      <c r="AA18" s="142">
        <f t="shared" si="13"/>
        <v>0</v>
      </c>
      <c r="AB18" s="142">
        <f t="shared" si="14"/>
        <v>0</v>
      </c>
      <c r="AC18" s="142">
        <f t="shared" si="15"/>
        <v>0</v>
      </c>
      <c r="AD18" s="142">
        <f t="shared" si="16"/>
        <v>0</v>
      </c>
      <c r="AE18" s="142">
        <f t="shared" si="17"/>
        <v>0</v>
      </c>
      <c r="AF18" s="165"/>
      <c r="AG18" s="123">
        <f t="shared" si="18"/>
        <v>0</v>
      </c>
      <c r="AH18" s="123">
        <f t="shared" si="19"/>
        <v>0</v>
      </c>
      <c r="AI18" s="123">
        <f t="shared" si="20"/>
        <v>0</v>
      </c>
      <c r="AJ18" s="123">
        <f t="shared" si="21"/>
        <v>0</v>
      </c>
      <c r="AK18" s="123">
        <f t="shared" si="22"/>
        <v>0</v>
      </c>
      <c r="AL18" s="123">
        <f t="shared" si="23"/>
        <v>0</v>
      </c>
      <c r="AM18" s="123">
        <f t="shared" si="24"/>
        <v>0</v>
      </c>
    </row>
    <row r="19" spans="1:42" s="122" customFormat="1" ht="45">
      <c r="A19" s="216">
        <f t="shared" si="25"/>
        <v>14</v>
      </c>
      <c r="B19" s="211" t="s">
        <v>150</v>
      </c>
      <c r="C19" s="147" t="s">
        <v>188</v>
      </c>
      <c r="D19" s="151" t="s">
        <v>88</v>
      </c>
      <c r="E19" s="149">
        <v>730</v>
      </c>
      <c r="F19" s="165"/>
      <c r="G19" s="133"/>
      <c r="H19" s="133"/>
      <c r="I19" s="133"/>
      <c r="J19" s="157"/>
      <c r="K19" s="133"/>
      <c r="L19" s="157"/>
      <c r="M19" s="157"/>
      <c r="N19" s="143">
        <f t="shared" si="8"/>
        <v>0</v>
      </c>
      <c r="O19" s="165"/>
      <c r="P19" s="142">
        <f t="shared" si="9"/>
        <v>0</v>
      </c>
      <c r="Q19" s="140"/>
      <c r="R19" s="140"/>
      <c r="S19" s="140"/>
      <c r="T19" s="142">
        <f t="shared" si="10"/>
        <v>0</v>
      </c>
      <c r="U19" s="165"/>
      <c r="V19" s="142">
        <f t="shared" si="0"/>
        <v>0</v>
      </c>
      <c r="W19" s="142">
        <f t="shared" si="1"/>
        <v>0</v>
      </c>
      <c r="X19" s="142">
        <f t="shared" si="11"/>
        <v>0</v>
      </c>
      <c r="Y19" s="165"/>
      <c r="Z19" s="142">
        <f t="shared" si="12"/>
        <v>0</v>
      </c>
      <c r="AA19" s="142">
        <f t="shared" si="13"/>
        <v>0</v>
      </c>
      <c r="AB19" s="142">
        <f t="shared" si="14"/>
        <v>0</v>
      </c>
      <c r="AC19" s="142">
        <f t="shared" si="15"/>
        <v>0</v>
      </c>
      <c r="AD19" s="142">
        <f t="shared" si="16"/>
        <v>0</v>
      </c>
      <c r="AE19" s="142">
        <f t="shared" si="17"/>
        <v>0</v>
      </c>
      <c r="AF19" s="165"/>
      <c r="AG19" s="123">
        <f t="shared" si="18"/>
        <v>0</v>
      </c>
      <c r="AH19" s="123">
        <f t="shared" si="19"/>
        <v>0</v>
      </c>
      <c r="AI19" s="123">
        <f t="shared" si="20"/>
        <v>0</v>
      </c>
      <c r="AJ19" s="123">
        <f t="shared" si="21"/>
        <v>0</v>
      </c>
      <c r="AK19" s="123">
        <f t="shared" si="22"/>
        <v>0</v>
      </c>
      <c r="AL19" s="123">
        <f t="shared" si="23"/>
        <v>0</v>
      </c>
      <c r="AM19" s="123">
        <f t="shared" si="24"/>
        <v>0</v>
      </c>
    </row>
    <row r="20" spans="1:42" s="122" customFormat="1">
      <c r="A20" s="215"/>
      <c r="B20" s="154"/>
      <c r="C20" s="150" t="s">
        <v>189</v>
      </c>
      <c r="D20" s="150"/>
      <c r="E20" s="150"/>
      <c r="F20" s="166"/>
      <c r="G20" s="134"/>
      <c r="H20" s="134"/>
      <c r="I20" s="134"/>
      <c r="J20" s="134"/>
      <c r="K20" s="134"/>
      <c r="L20" s="134"/>
      <c r="M20" s="134"/>
      <c r="N20" s="134"/>
      <c r="O20" s="166"/>
      <c r="P20" s="126"/>
      <c r="Q20" s="126"/>
      <c r="R20" s="126"/>
      <c r="S20" s="126"/>
      <c r="T20" s="126"/>
      <c r="U20" s="166"/>
      <c r="V20" s="126"/>
      <c r="W20" s="126"/>
      <c r="X20" s="126"/>
      <c r="Y20" s="166"/>
      <c r="Z20" s="126"/>
      <c r="AA20" s="126"/>
      <c r="AB20" s="126"/>
      <c r="AC20" s="126"/>
      <c r="AD20" s="126"/>
      <c r="AE20" s="126"/>
      <c r="AF20" s="166"/>
      <c r="AG20" s="126"/>
      <c r="AH20" s="126"/>
      <c r="AI20" s="126"/>
      <c r="AJ20" s="126"/>
      <c r="AK20" s="126"/>
      <c r="AL20" s="126"/>
      <c r="AM20" s="126"/>
    </row>
    <row r="21" spans="1:42" s="122" customFormat="1" ht="30">
      <c r="A21" s="216">
        <f>+A19+1</f>
        <v>15</v>
      </c>
      <c r="B21" s="210" t="s">
        <v>190</v>
      </c>
      <c r="C21" s="145" t="s">
        <v>191</v>
      </c>
      <c r="D21" s="151" t="s">
        <v>88</v>
      </c>
      <c r="E21" s="146">
        <v>16</v>
      </c>
      <c r="F21" s="165"/>
      <c r="G21" s="133"/>
      <c r="H21" s="133"/>
      <c r="I21" s="133"/>
      <c r="J21" s="157"/>
      <c r="K21" s="133"/>
      <c r="L21" s="157"/>
      <c r="M21" s="157"/>
      <c r="N21" s="143">
        <f t="shared" ref="N21" si="26">SUM(G21:M21)</f>
        <v>0</v>
      </c>
      <c r="O21" s="165"/>
      <c r="P21" s="142">
        <f t="shared" ref="P21:P84" si="27">(G21*$G$3+H21*$H$3+I21*$I$3+K21*$K$3)</f>
        <v>0</v>
      </c>
      <c r="Q21" s="140"/>
      <c r="R21" s="140"/>
      <c r="S21" s="140"/>
      <c r="T21" s="142">
        <f t="shared" ref="T21" si="28">SUM(P21:S21)</f>
        <v>0</v>
      </c>
      <c r="U21" s="165"/>
      <c r="V21" s="142">
        <f t="shared" ref="V21:V52" si="29">T21*$V$3</f>
        <v>0</v>
      </c>
      <c r="W21" s="142">
        <f t="shared" ref="W21:W52" si="30">(T21+V21)*$W$3</f>
        <v>0</v>
      </c>
      <c r="X21" s="142">
        <f t="shared" ref="X21" si="31">T21+V21+W21</f>
        <v>0</v>
      </c>
      <c r="Y21" s="165"/>
      <c r="Z21" s="142">
        <f t="shared" ref="Z21" si="32">(N21*E21)</f>
        <v>0</v>
      </c>
      <c r="AA21" s="142">
        <f t="shared" ref="AA21" si="33">P21*E21</f>
        <v>0</v>
      </c>
      <c r="AB21" s="142">
        <f t="shared" ref="AB21" si="34">(Q21+R21+S21)*E21</f>
        <v>0</v>
      </c>
      <c r="AC21" s="142">
        <f t="shared" ref="AC21" si="35">V21*E21</f>
        <v>0</v>
      </c>
      <c r="AD21" s="142">
        <f t="shared" ref="AD21" si="36">W21*E21</f>
        <v>0</v>
      </c>
      <c r="AE21" s="142">
        <f t="shared" ref="AE21" si="37">SUM(AA21:AD21)</f>
        <v>0</v>
      </c>
      <c r="AF21" s="165"/>
      <c r="AG21" s="123">
        <f t="shared" ref="AG21:AG84" si="38">G21*$E21</f>
        <v>0</v>
      </c>
      <c r="AH21" s="123">
        <f t="shared" ref="AH21:AH84" si="39">H21*$E21</f>
        <v>0</v>
      </c>
      <c r="AI21" s="123">
        <f t="shared" ref="AI21:AI84" si="40">I21*$E21</f>
        <v>0</v>
      </c>
      <c r="AJ21" s="123">
        <f t="shared" ref="AJ21:AJ84" si="41">J21*$E21</f>
        <v>0</v>
      </c>
      <c r="AK21" s="123">
        <f t="shared" ref="AK21:AK84" si="42">K21*$E21</f>
        <v>0</v>
      </c>
      <c r="AL21" s="123">
        <f t="shared" ref="AL21:AL84" si="43">L21*$E21</f>
        <v>0</v>
      </c>
      <c r="AM21" s="123">
        <f t="shared" ref="AM21:AM84" si="44">M21*$E21</f>
        <v>0</v>
      </c>
    </row>
    <row r="22" spans="1:42" s="122" customFormat="1" ht="30">
      <c r="A22" s="216">
        <f t="shared" ref="A22:A85" si="45">+A21+1</f>
        <v>16</v>
      </c>
      <c r="B22" s="210" t="s">
        <v>174</v>
      </c>
      <c r="C22" s="145" t="s">
        <v>192</v>
      </c>
      <c r="D22" s="151" t="s">
        <v>89</v>
      </c>
      <c r="E22" s="146">
        <v>1.75</v>
      </c>
      <c r="F22" s="165"/>
      <c r="G22" s="133"/>
      <c r="H22" s="133"/>
      <c r="I22" s="133"/>
      <c r="J22" s="157"/>
      <c r="K22" s="133"/>
      <c r="L22" s="157"/>
      <c r="M22" s="157"/>
      <c r="N22" s="143">
        <f t="shared" ref="N22:N85" si="46">SUM(G22:M22)</f>
        <v>0</v>
      </c>
      <c r="O22" s="165"/>
      <c r="P22" s="142">
        <f t="shared" si="27"/>
        <v>0</v>
      </c>
      <c r="Q22" s="140"/>
      <c r="R22" s="140"/>
      <c r="S22" s="140"/>
      <c r="T22" s="142">
        <f t="shared" ref="T22:T85" si="47">SUM(P22:S22)</f>
        <v>0</v>
      </c>
      <c r="U22" s="165"/>
      <c r="V22" s="142">
        <f t="shared" si="29"/>
        <v>0</v>
      </c>
      <c r="W22" s="142">
        <f t="shared" si="30"/>
        <v>0</v>
      </c>
      <c r="X22" s="142">
        <f t="shared" ref="X22:X85" si="48">T22+V22+W22</f>
        <v>0</v>
      </c>
      <c r="Y22" s="165"/>
      <c r="Z22" s="142">
        <f t="shared" ref="Z22:Z85" si="49">(N22*E22)</f>
        <v>0</v>
      </c>
      <c r="AA22" s="142">
        <f t="shared" ref="AA22:AA85" si="50">P22*E22</f>
        <v>0</v>
      </c>
      <c r="AB22" s="142">
        <f t="shared" ref="AB22:AB85" si="51">(Q22+R22+S22)*E22</f>
        <v>0</v>
      </c>
      <c r="AC22" s="142">
        <f t="shared" ref="AC22:AC85" si="52">V22*E22</f>
        <v>0</v>
      </c>
      <c r="AD22" s="142">
        <f t="shared" ref="AD22:AD85" si="53">W22*E22</f>
        <v>0</v>
      </c>
      <c r="AE22" s="142">
        <f t="shared" ref="AE22:AE85" si="54">SUM(AA22:AD22)</f>
        <v>0</v>
      </c>
      <c r="AF22" s="165"/>
      <c r="AG22" s="123">
        <f t="shared" si="38"/>
        <v>0</v>
      </c>
      <c r="AH22" s="123">
        <f t="shared" si="39"/>
        <v>0</v>
      </c>
      <c r="AI22" s="123">
        <f t="shared" si="40"/>
        <v>0</v>
      </c>
      <c r="AJ22" s="123">
        <f t="shared" si="41"/>
        <v>0</v>
      </c>
      <c r="AK22" s="123">
        <f t="shared" si="42"/>
        <v>0</v>
      </c>
      <c r="AL22" s="123">
        <f t="shared" si="43"/>
        <v>0</v>
      </c>
      <c r="AM22" s="123">
        <f t="shared" si="44"/>
        <v>0</v>
      </c>
    </row>
    <row r="23" spans="1:42" s="122" customFormat="1" ht="30">
      <c r="A23" s="216">
        <f t="shared" si="45"/>
        <v>17</v>
      </c>
      <c r="B23" s="210" t="s">
        <v>193</v>
      </c>
      <c r="C23" s="145" t="s">
        <v>194</v>
      </c>
      <c r="D23" s="144" t="s">
        <v>3</v>
      </c>
      <c r="E23" s="146">
        <v>86.38</v>
      </c>
      <c r="F23" s="165"/>
      <c r="G23" s="133"/>
      <c r="H23" s="133"/>
      <c r="I23" s="133"/>
      <c r="J23" s="157"/>
      <c r="K23" s="133"/>
      <c r="L23" s="157"/>
      <c r="M23" s="157"/>
      <c r="N23" s="143">
        <f t="shared" si="46"/>
        <v>0</v>
      </c>
      <c r="O23" s="165"/>
      <c r="P23" s="142">
        <f t="shared" si="27"/>
        <v>0</v>
      </c>
      <c r="Q23" s="140"/>
      <c r="R23" s="140"/>
      <c r="S23" s="140"/>
      <c r="T23" s="142">
        <f t="shared" si="47"/>
        <v>0</v>
      </c>
      <c r="U23" s="165"/>
      <c r="V23" s="142">
        <f t="shared" si="29"/>
        <v>0</v>
      </c>
      <c r="W23" s="142">
        <f t="shared" si="30"/>
        <v>0</v>
      </c>
      <c r="X23" s="142">
        <f t="shared" si="48"/>
        <v>0</v>
      </c>
      <c r="Y23" s="165"/>
      <c r="Z23" s="142">
        <f t="shared" si="49"/>
        <v>0</v>
      </c>
      <c r="AA23" s="142">
        <f t="shared" si="50"/>
        <v>0</v>
      </c>
      <c r="AB23" s="142">
        <f t="shared" si="51"/>
        <v>0</v>
      </c>
      <c r="AC23" s="142">
        <f t="shared" si="52"/>
        <v>0</v>
      </c>
      <c r="AD23" s="142">
        <f t="shared" si="53"/>
        <v>0</v>
      </c>
      <c r="AE23" s="142">
        <f t="shared" si="54"/>
        <v>0</v>
      </c>
      <c r="AF23" s="165"/>
      <c r="AG23" s="123">
        <f t="shared" si="38"/>
        <v>0</v>
      </c>
      <c r="AH23" s="123">
        <f t="shared" si="39"/>
        <v>0</v>
      </c>
      <c r="AI23" s="123">
        <f t="shared" si="40"/>
        <v>0</v>
      </c>
      <c r="AJ23" s="123">
        <f t="shared" si="41"/>
        <v>0</v>
      </c>
      <c r="AK23" s="123">
        <f t="shared" si="42"/>
        <v>0</v>
      </c>
      <c r="AL23" s="123">
        <f t="shared" si="43"/>
        <v>0</v>
      </c>
      <c r="AM23" s="123">
        <f t="shared" si="44"/>
        <v>0</v>
      </c>
    </row>
    <row r="24" spans="1:42" s="122" customFormat="1" ht="30">
      <c r="A24" s="216">
        <f t="shared" si="45"/>
        <v>18</v>
      </c>
      <c r="B24" s="210" t="s">
        <v>100</v>
      </c>
      <c r="C24" s="145" t="s">
        <v>195</v>
      </c>
      <c r="D24" s="144" t="s">
        <v>3</v>
      </c>
      <c r="E24" s="146">
        <v>9138.92</v>
      </c>
      <c r="F24" s="165"/>
      <c r="G24" s="133"/>
      <c r="H24" s="133"/>
      <c r="I24" s="133"/>
      <c r="J24" s="157"/>
      <c r="K24" s="133"/>
      <c r="L24" s="157"/>
      <c r="M24" s="157"/>
      <c r="N24" s="143">
        <f t="shared" si="46"/>
        <v>0</v>
      </c>
      <c r="O24" s="165"/>
      <c r="P24" s="142">
        <f t="shared" si="27"/>
        <v>0</v>
      </c>
      <c r="Q24" s="140"/>
      <c r="R24" s="140"/>
      <c r="S24" s="140"/>
      <c r="T24" s="142">
        <f t="shared" si="47"/>
        <v>0</v>
      </c>
      <c r="U24" s="165"/>
      <c r="V24" s="142">
        <f t="shared" si="29"/>
        <v>0</v>
      </c>
      <c r="W24" s="142">
        <f t="shared" si="30"/>
        <v>0</v>
      </c>
      <c r="X24" s="142">
        <f t="shared" si="48"/>
        <v>0</v>
      </c>
      <c r="Y24" s="165"/>
      <c r="Z24" s="142">
        <f t="shared" si="49"/>
        <v>0</v>
      </c>
      <c r="AA24" s="142">
        <f t="shared" si="50"/>
        <v>0</v>
      </c>
      <c r="AB24" s="142">
        <f t="shared" si="51"/>
        <v>0</v>
      </c>
      <c r="AC24" s="142">
        <f t="shared" si="52"/>
        <v>0</v>
      </c>
      <c r="AD24" s="142">
        <f t="shared" si="53"/>
        <v>0</v>
      </c>
      <c r="AE24" s="142">
        <f t="shared" si="54"/>
        <v>0</v>
      </c>
      <c r="AF24" s="165"/>
      <c r="AG24" s="123">
        <f t="shared" si="38"/>
        <v>0</v>
      </c>
      <c r="AH24" s="123">
        <f t="shared" si="39"/>
        <v>0</v>
      </c>
      <c r="AI24" s="123">
        <f t="shared" si="40"/>
        <v>0</v>
      </c>
      <c r="AJ24" s="123">
        <f t="shared" si="41"/>
        <v>0</v>
      </c>
      <c r="AK24" s="123">
        <f t="shared" si="42"/>
        <v>0</v>
      </c>
      <c r="AL24" s="123">
        <f t="shared" si="43"/>
        <v>0</v>
      </c>
      <c r="AM24" s="123">
        <f t="shared" si="44"/>
        <v>0</v>
      </c>
    </row>
    <row r="25" spans="1:42" s="122" customFormat="1" ht="30">
      <c r="A25" s="216">
        <f t="shared" si="45"/>
        <v>19</v>
      </c>
      <c r="B25" s="210" t="s">
        <v>102</v>
      </c>
      <c r="C25" s="145" t="s">
        <v>196</v>
      </c>
      <c r="D25" s="151" t="s">
        <v>88</v>
      </c>
      <c r="E25" s="146">
        <v>282.83999999999997</v>
      </c>
      <c r="F25" s="165"/>
      <c r="G25" s="133"/>
      <c r="H25" s="133"/>
      <c r="I25" s="133"/>
      <c r="J25" s="157"/>
      <c r="K25" s="133"/>
      <c r="L25" s="157"/>
      <c r="M25" s="157"/>
      <c r="N25" s="143">
        <f t="shared" si="46"/>
        <v>0</v>
      </c>
      <c r="O25" s="165"/>
      <c r="P25" s="142">
        <f t="shared" si="27"/>
        <v>0</v>
      </c>
      <c r="Q25" s="140"/>
      <c r="R25" s="140"/>
      <c r="S25" s="140"/>
      <c r="T25" s="142">
        <f t="shared" si="47"/>
        <v>0</v>
      </c>
      <c r="U25" s="165"/>
      <c r="V25" s="142">
        <f t="shared" si="29"/>
        <v>0</v>
      </c>
      <c r="W25" s="142">
        <f t="shared" si="30"/>
        <v>0</v>
      </c>
      <c r="X25" s="142">
        <f t="shared" si="48"/>
        <v>0</v>
      </c>
      <c r="Y25" s="165"/>
      <c r="Z25" s="142">
        <f t="shared" si="49"/>
        <v>0</v>
      </c>
      <c r="AA25" s="142">
        <f t="shared" si="50"/>
        <v>0</v>
      </c>
      <c r="AB25" s="142">
        <f t="shared" si="51"/>
        <v>0</v>
      </c>
      <c r="AC25" s="142">
        <f t="shared" si="52"/>
        <v>0</v>
      </c>
      <c r="AD25" s="142">
        <f t="shared" si="53"/>
        <v>0</v>
      </c>
      <c r="AE25" s="142">
        <f t="shared" si="54"/>
        <v>0</v>
      </c>
      <c r="AF25" s="165"/>
      <c r="AG25" s="123">
        <f t="shared" si="38"/>
        <v>0</v>
      </c>
      <c r="AH25" s="123">
        <f t="shared" si="39"/>
        <v>0</v>
      </c>
      <c r="AI25" s="123">
        <f t="shared" si="40"/>
        <v>0</v>
      </c>
      <c r="AJ25" s="123">
        <f t="shared" si="41"/>
        <v>0</v>
      </c>
      <c r="AK25" s="123">
        <f t="shared" si="42"/>
        <v>0</v>
      </c>
      <c r="AL25" s="123">
        <f t="shared" si="43"/>
        <v>0</v>
      </c>
      <c r="AM25" s="123">
        <f t="shared" si="44"/>
        <v>0</v>
      </c>
    </row>
    <row r="26" spans="1:42" s="122" customFormat="1" ht="30">
      <c r="A26" s="216">
        <f t="shared" si="45"/>
        <v>20</v>
      </c>
      <c r="B26" s="210" t="s">
        <v>103</v>
      </c>
      <c r="C26" s="145" t="s">
        <v>91</v>
      </c>
      <c r="D26" s="151" t="s">
        <v>88</v>
      </c>
      <c r="E26" s="146">
        <v>207.56</v>
      </c>
      <c r="F26" s="165"/>
      <c r="G26" s="133"/>
      <c r="H26" s="133"/>
      <c r="I26" s="133"/>
      <c r="J26" s="157"/>
      <c r="K26" s="133"/>
      <c r="L26" s="157"/>
      <c r="M26" s="157"/>
      <c r="N26" s="143">
        <f t="shared" si="46"/>
        <v>0</v>
      </c>
      <c r="O26" s="165"/>
      <c r="P26" s="142">
        <f t="shared" si="27"/>
        <v>0</v>
      </c>
      <c r="Q26" s="140"/>
      <c r="R26" s="140"/>
      <c r="S26" s="140"/>
      <c r="T26" s="142">
        <f t="shared" si="47"/>
        <v>0</v>
      </c>
      <c r="U26" s="165"/>
      <c r="V26" s="142">
        <f t="shared" si="29"/>
        <v>0</v>
      </c>
      <c r="W26" s="142">
        <f t="shared" si="30"/>
        <v>0</v>
      </c>
      <c r="X26" s="142">
        <f t="shared" si="48"/>
        <v>0</v>
      </c>
      <c r="Y26" s="165"/>
      <c r="Z26" s="142">
        <f t="shared" si="49"/>
        <v>0</v>
      </c>
      <c r="AA26" s="142">
        <f t="shared" si="50"/>
        <v>0</v>
      </c>
      <c r="AB26" s="142">
        <f t="shared" si="51"/>
        <v>0</v>
      </c>
      <c r="AC26" s="142">
        <f t="shared" si="52"/>
        <v>0</v>
      </c>
      <c r="AD26" s="142">
        <f t="shared" si="53"/>
        <v>0</v>
      </c>
      <c r="AE26" s="142">
        <f t="shared" si="54"/>
        <v>0</v>
      </c>
      <c r="AF26" s="165"/>
      <c r="AG26" s="123">
        <f t="shared" si="38"/>
        <v>0</v>
      </c>
      <c r="AH26" s="123">
        <f t="shared" si="39"/>
        <v>0</v>
      </c>
      <c r="AI26" s="123">
        <f t="shared" si="40"/>
        <v>0</v>
      </c>
      <c r="AJ26" s="123">
        <f t="shared" si="41"/>
        <v>0</v>
      </c>
      <c r="AK26" s="123">
        <f t="shared" si="42"/>
        <v>0</v>
      </c>
      <c r="AL26" s="123">
        <f t="shared" si="43"/>
        <v>0</v>
      </c>
      <c r="AM26" s="123">
        <f t="shared" si="44"/>
        <v>0</v>
      </c>
    </row>
    <row r="27" spans="1:42" s="122" customFormat="1" ht="30">
      <c r="A27" s="216">
        <f t="shared" si="45"/>
        <v>21</v>
      </c>
      <c r="B27" s="210" t="s">
        <v>197</v>
      </c>
      <c r="C27" s="145" t="s">
        <v>198</v>
      </c>
      <c r="D27" s="151" t="s">
        <v>88</v>
      </c>
      <c r="E27" s="146">
        <v>168.49</v>
      </c>
      <c r="F27" s="165"/>
      <c r="G27" s="133"/>
      <c r="H27" s="133"/>
      <c r="I27" s="133"/>
      <c r="J27" s="157"/>
      <c r="K27" s="133"/>
      <c r="L27" s="157"/>
      <c r="M27" s="157"/>
      <c r="N27" s="143">
        <f t="shared" si="46"/>
        <v>0</v>
      </c>
      <c r="O27" s="165"/>
      <c r="P27" s="142">
        <f t="shared" si="27"/>
        <v>0</v>
      </c>
      <c r="Q27" s="140"/>
      <c r="R27" s="140"/>
      <c r="S27" s="140"/>
      <c r="T27" s="142">
        <f t="shared" si="47"/>
        <v>0</v>
      </c>
      <c r="U27" s="165"/>
      <c r="V27" s="142">
        <f t="shared" si="29"/>
        <v>0</v>
      </c>
      <c r="W27" s="142">
        <f t="shared" si="30"/>
        <v>0</v>
      </c>
      <c r="X27" s="142">
        <f t="shared" si="48"/>
        <v>0</v>
      </c>
      <c r="Y27" s="165"/>
      <c r="Z27" s="142">
        <f t="shared" si="49"/>
        <v>0</v>
      </c>
      <c r="AA27" s="142">
        <f t="shared" si="50"/>
        <v>0</v>
      </c>
      <c r="AB27" s="142">
        <f t="shared" si="51"/>
        <v>0</v>
      </c>
      <c r="AC27" s="142">
        <f t="shared" si="52"/>
        <v>0</v>
      </c>
      <c r="AD27" s="142">
        <f t="shared" si="53"/>
        <v>0</v>
      </c>
      <c r="AE27" s="142">
        <f t="shared" si="54"/>
        <v>0</v>
      </c>
      <c r="AF27" s="165"/>
      <c r="AG27" s="123">
        <f t="shared" si="38"/>
        <v>0</v>
      </c>
      <c r="AH27" s="123">
        <f t="shared" si="39"/>
        <v>0</v>
      </c>
      <c r="AI27" s="123">
        <f t="shared" si="40"/>
        <v>0</v>
      </c>
      <c r="AJ27" s="123">
        <f t="shared" si="41"/>
        <v>0</v>
      </c>
      <c r="AK27" s="123">
        <f t="shared" si="42"/>
        <v>0</v>
      </c>
      <c r="AL27" s="123">
        <f t="shared" si="43"/>
        <v>0</v>
      </c>
      <c r="AM27" s="123">
        <f t="shared" si="44"/>
        <v>0</v>
      </c>
      <c r="AN27" s="127"/>
    </row>
    <row r="28" spans="1:42" s="122" customFormat="1" ht="30">
      <c r="A28" s="216">
        <f t="shared" si="45"/>
        <v>22</v>
      </c>
      <c r="B28" s="210" t="s">
        <v>104</v>
      </c>
      <c r="C28" s="145" t="s">
        <v>105</v>
      </c>
      <c r="D28" s="151" t="s">
        <v>88</v>
      </c>
      <c r="E28" s="146">
        <v>42.89</v>
      </c>
      <c r="F28" s="165"/>
      <c r="G28" s="133"/>
      <c r="H28" s="133"/>
      <c r="I28" s="133"/>
      <c r="J28" s="157"/>
      <c r="K28" s="133"/>
      <c r="L28" s="157"/>
      <c r="M28" s="157"/>
      <c r="N28" s="143">
        <f t="shared" si="46"/>
        <v>0</v>
      </c>
      <c r="O28" s="165"/>
      <c r="P28" s="142">
        <f t="shared" si="27"/>
        <v>0</v>
      </c>
      <c r="Q28" s="140"/>
      <c r="R28" s="140"/>
      <c r="S28" s="140"/>
      <c r="T28" s="142">
        <f t="shared" si="47"/>
        <v>0</v>
      </c>
      <c r="U28" s="165"/>
      <c r="V28" s="142">
        <f t="shared" si="29"/>
        <v>0</v>
      </c>
      <c r="W28" s="142">
        <f t="shared" si="30"/>
        <v>0</v>
      </c>
      <c r="X28" s="142">
        <f t="shared" si="48"/>
        <v>0</v>
      </c>
      <c r="Y28" s="165"/>
      <c r="Z28" s="142">
        <f t="shared" si="49"/>
        <v>0</v>
      </c>
      <c r="AA28" s="142">
        <f t="shared" si="50"/>
        <v>0</v>
      </c>
      <c r="AB28" s="142">
        <f t="shared" si="51"/>
        <v>0</v>
      </c>
      <c r="AC28" s="142">
        <f t="shared" si="52"/>
        <v>0</v>
      </c>
      <c r="AD28" s="142">
        <f t="shared" si="53"/>
        <v>0</v>
      </c>
      <c r="AE28" s="142">
        <f t="shared" si="54"/>
        <v>0</v>
      </c>
      <c r="AF28" s="165"/>
      <c r="AG28" s="123">
        <f t="shared" si="38"/>
        <v>0</v>
      </c>
      <c r="AH28" s="123">
        <f t="shared" si="39"/>
        <v>0</v>
      </c>
      <c r="AI28" s="123">
        <f t="shared" si="40"/>
        <v>0</v>
      </c>
      <c r="AJ28" s="123">
        <f t="shared" si="41"/>
        <v>0</v>
      </c>
      <c r="AK28" s="123">
        <f t="shared" si="42"/>
        <v>0</v>
      </c>
      <c r="AL28" s="123">
        <f t="shared" si="43"/>
        <v>0</v>
      </c>
      <c r="AM28" s="123">
        <f t="shared" si="44"/>
        <v>0</v>
      </c>
    </row>
    <row r="29" spans="1:42" s="122" customFormat="1" ht="30">
      <c r="A29" s="216">
        <f t="shared" si="45"/>
        <v>23</v>
      </c>
      <c r="B29" s="210" t="s">
        <v>106</v>
      </c>
      <c r="C29" s="145" t="s">
        <v>199</v>
      </c>
      <c r="D29" s="151" t="s">
        <v>88</v>
      </c>
      <c r="E29" s="146">
        <v>116.6</v>
      </c>
      <c r="F29" s="165"/>
      <c r="G29" s="133"/>
      <c r="H29" s="133"/>
      <c r="I29" s="133"/>
      <c r="J29" s="157"/>
      <c r="K29" s="133"/>
      <c r="L29" s="157"/>
      <c r="M29" s="157"/>
      <c r="N29" s="143">
        <f t="shared" si="46"/>
        <v>0</v>
      </c>
      <c r="O29" s="165"/>
      <c r="P29" s="142">
        <f t="shared" si="27"/>
        <v>0</v>
      </c>
      <c r="Q29" s="140"/>
      <c r="R29" s="140"/>
      <c r="S29" s="140"/>
      <c r="T29" s="142">
        <f t="shared" si="47"/>
        <v>0</v>
      </c>
      <c r="U29" s="165"/>
      <c r="V29" s="142">
        <f t="shared" si="29"/>
        <v>0</v>
      </c>
      <c r="W29" s="142">
        <f t="shared" si="30"/>
        <v>0</v>
      </c>
      <c r="X29" s="142">
        <f t="shared" si="48"/>
        <v>0</v>
      </c>
      <c r="Y29" s="165"/>
      <c r="Z29" s="142">
        <f t="shared" si="49"/>
        <v>0</v>
      </c>
      <c r="AA29" s="142">
        <f t="shared" si="50"/>
        <v>0</v>
      </c>
      <c r="AB29" s="142">
        <f t="shared" si="51"/>
        <v>0</v>
      </c>
      <c r="AC29" s="142">
        <f t="shared" si="52"/>
        <v>0</v>
      </c>
      <c r="AD29" s="142">
        <f t="shared" si="53"/>
        <v>0</v>
      </c>
      <c r="AE29" s="142">
        <f t="shared" si="54"/>
        <v>0</v>
      </c>
      <c r="AF29" s="165"/>
      <c r="AG29" s="123">
        <f t="shared" si="38"/>
        <v>0</v>
      </c>
      <c r="AH29" s="123">
        <f t="shared" si="39"/>
        <v>0</v>
      </c>
      <c r="AI29" s="123">
        <f t="shared" si="40"/>
        <v>0</v>
      </c>
      <c r="AJ29" s="123">
        <f t="shared" si="41"/>
        <v>0</v>
      </c>
      <c r="AK29" s="123">
        <f t="shared" si="42"/>
        <v>0</v>
      </c>
      <c r="AL29" s="123">
        <f t="shared" si="43"/>
        <v>0</v>
      </c>
      <c r="AM29" s="123">
        <f t="shared" si="44"/>
        <v>0</v>
      </c>
    </row>
    <row r="30" spans="1:42" s="122" customFormat="1" ht="30">
      <c r="A30" s="216">
        <f t="shared" si="45"/>
        <v>24</v>
      </c>
      <c r="B30" s="210" t="s">
        <v>107</v>
      </c>
      <c r="C30" s="145" t="s">
        <v>200</v>
      </c>
      <c r="D30" s="151" t="s">
        <v>88</v>
      </c>
      <c r="E30" s="146">
        <v>511.46</v>
      </c>
      <c r="F30" s="165"/>
      <c r="G30" s="133"/>
      <c r="H30" s="133"/>
      <c r="I30" s="133"/>
      <c r="J30" s="157"/>
      <c r="K30" s="133"/>
      <c r="L30" s="157"/>
      <c r="M30" s="157"/>
      <c r="N30" s="143">
        <f t="shared" si="46"/>
        <v>0</v>
      </c>
      <c r="O30" s="165"/>
      <c r="P30" s="142">
        <f t="shared" si="27"/>
        <v>0</v>
      </c>
      <c r="Q30" s="140"/>
      <c r="R30" s="140"/>
      <c r="S30" s="140"/>
      <c r="T30" s="142">
        <f t="shared" si="47"/>
        <v>0</v>
      </c>
      <c r="U30" s="165"/>
      <c r="V30" s="142">
        <f t="shared" si="29"/>
        <v>0</v>
      </c>
      <c r="W30" s="142">
        <f t="shared" si="30"/>
        <v>0</v>
      </c>
      <c r="X30" s="142">
        <f t="shared" si="48"/>
        <v>0</v>
      </c>
      <c r="Y30" s="165"/>
      <c r="Z30" s="142">
        <f t="shared" si="49"/>
        <v>0</v>
      </c>
      <c r="AA30" s="142">
        <f t="shared" si="50"/>
        <v>0</v>
      </c>
      <c r="AB30" s="142">
        <f t="shared" si="51"/>
        <v>0</v>
      </c>
      <c r="AC30" s="142">
        <f t="shared" si="52"/>
        <v>0</v>
      </c>
      <c r="AD30" s="142">
        <f t="shared" si="53"/>
        <v>0</v>
      </c>
      <c r="AE30" s="142">
        <f t="shared" si="54"/>
        <v>0</v>
      </c>
      <c r="AF30" s="165"/>
      <c r="AG30" s="123">
        <f t="shared" si="38"/>
        <v>0</v>
      </c>
      <c r="AH30" s="123">
        <f t="shared" si="39"/>
        <v>0</v>
      </c>
      <c r="AI30" s="123">
        <f t="shared" si="40"/>
        <v>0</v>
      </c>
      <c r="AJ30" s="123">
        <f t="shared" si="41"/>
        <v>0</v>
      </c>
      <c r="AK30" s="123">
        <f t="shared" si="42"/>
        <v>0</v>
      </c>
      <c r="AL30" s="123">
        <f t="shared" si="43"/>
        <v>0</v>
      </c>
      <c r="AM30" s="123">
        <f t="shared" si="44"/>
        <v>0</v>
      </c>
    </row>
    <row r="31" spans="1:42" s="122" customFormat="1" ht="30">
      <c r="A31" s="216">
        <f t="shared" si="45"/>
        <v>25</v>
      </c>
      <c r="B31" s="210" t="s">
        <v>108</v>
      </c>
      <c r="C31" s="145" t="s">
        <v>201</v>
      </c>
      <c r="D31" s="151" t="s">
        <v>88</v>
      </c>
      <c r="E31" s="146">
        <v>77</v>
      </c>
      <c r="F31" s="165"/>
      <c r="G31" s="133"/>
      <c r="H31" s="133"/>
      <c r="I31" s="133"/>
      <c r="J31" s="157"/>
      <c r="K31" s="133"/>
      <c r="L31" s="157"/>
      <c r="M31" s="157"/>
      <c r="N31" s="143">
        <f t="shared" si="46"/>
        <v>0</v>
      </c>
      <c r="O31" s="165"/>
      <c r="P31" s="142">
        <f t="shared" si="27"/>
        <v>0</v>
      </c>
      <c r="Q31" s="140"/>
      <c r="R31" s="140"/>
      <c r="S31" s="140"/>
      <c r="T31" s="142">
        <f t="shared" si="47"/>
        <v>0</v>
      </c>
      <c r="U31" s="165"/>
      <c r="V31" s="142">
        <f t="shared" si="29"/>
        <v>0</v>
      </c>
      <c r="W31" s="142">
        <f t="shared" si="30"/>
        <v>0</v>
      </c>
      <c r="X31" s="142">
        <f t="shared" si="48"/>
        <v>0</v>
      </c>
      <c r="Y31" s="165"/>
      <c r="Z31" s="142">
        <f t="shared" si="49"/>
        <v>0</v>
      </c>
      <c r="AA31" s="142">
        <f t="shared" si="50"/>
        <v>0</v>
      </c>
      <c r="AB31" s="142">
        <f t="shared" si="51"/>
        <v>0</v>
      </c>
      <c r="AC31" s="142">
        <f t="shared" si="52"/>
        <v>0</v>
      </c>
      <c r="AD31" s="142">
        <f t="shared" si="53"/>
        <v>0</v>
      </c>
      <c r="AE31" s="142">
        <f t="shared" si="54"/>
        <v>0</v>
      </c>
      <c r="AF31" s="165"/>
      <c r="AG31" s="123">
        <f t="shared" si="38"/>
        <v>0</v>
      </c>
      <c r="AH31" s="123">
        <f t="shared" si="39"/>
        <v>0</v>
      </c>
      <c r="AI31" s="123">
        <f t="shared" si="40"/>
        <v>0</v>
      </c>
      <c r="AJ31" s="123">
        <f t="shared" si="41"/>
        <v>0</v>
      </c>
      <c r="AK31" s="123">
        <f t="shared" si="42"/>
        <v>0</v>
      </c>
      <c r="AL31" s="123">
        <f t="shared" si="43"/>
        <v>0</v>
      </c>
      <c r="AM31" s="123">
        <f t="shared" si="44"/>
        <v>0</v>
      </c>
      <c r="AN31" s="127"/>
      <c r="AO31" s="127"/>
      <c r="AP31" s="127"/>
    </row>
    <row r="32" spans="1:42" s="122" customFormat="1" ht="30">
      <c r="A32" s="216">
        <f t="shared" si="45"/>
        <v>26</v>
      </c>
      <c r="B32" s="210" t="s">
        <v>109</v>
      </c>
      <c r="C32" s="145" t="s">
        <v>202</v>
      </c>
      <c r="D32" s="151" t="s">
        <v>89</v>
      </c>
      <c r="E32" s="146">
        <v>61.31</v>
      </c>
      <c r="F32" s="165"/>
      <c r="G32" s="133"/>
      <c r="H32" s="133"/>
      <c r="I32" s="133"/>
      <c r="J32" s="157"/>
      <c r="K32" s="133"/>
      <c r="L32" s="157"/>
      <c r="M32" s="157"/>
      <c r="N32" s="143">
        <f t="shared" si="46"/>
        <v>0</v>
      </c>
      <c r="O32" s="165"/>
      <c r="P32" s="142">
        <f t="shared" si="27"/>
        <v>0</v>
      </c>
      <c r="Q32" s="140"/>
      <c r="R32" s="140"/>
      <c r="S32" s="140"/>
      <c r="T32" s="142">
        <f t="shared" si="47"/>
        <v>0</v>
      </c>
      <c r="U32" s="165"/>
      <c r="V32" s="142">
        <f t="shared" si="29"/>
        <v>0</v>
      </c>
      <c r="W32" s="142">
        <f t="shared" si="30"/>
        <v>0</v>
      </c>
      <c r="X32" s="142">
        <f t="shared" si="48"/>
        <v>0</v>
      </c>
      <c r="Y32" s="165"/>
      <c r="Z32" s="142">
        <f t="shared" si="49"/>
        <v>0</v>
      </c>
      <c r="AA32" s="142">
        <f t="shared" si="50"/>
        <v>0</v>
      </c>
      <c r="AB32" s="142">
        <f t="shared" si="51"/>
        <v>0</v>
      </c>
      <c r="AC32" s="142">
        <f t="shared" si="52"/>
        <v>0</v>
      </c>
      <c r="AD32" s="142">
        <f t="shared" si="53"/>
        <v>0</v>
      </c>
      <c r="AE32" s="142">
        <f t="shared" si="54"/>
        <v>0</v>
      </c>
      <c r="AF32" s="165"/>
      <c r="AG32" s="123">
        <f t="shared" si="38"/>
        <v>0</v>
      </c>
      <c r="AH32" s="123">
        <f t="shared" si="39"/>
        <v>0</v>
      </c>
      <c r="AI32" s="123">
        <f t="shared" si="40"/>
        <v>0</v>
      </c>
      <c r="AJ32" s="123">
        <f t="shared" si="41"/>
        <v>0</v>
      </c>
      <c r="AK32" s="123">
        <f t="shared" si="42"/>
        <v>0</v>
      </c>
      <c r="AL32" s="123">
        <f t="shared" si="43"/>
        <v>0</v>
      </c>
      <c r="AM32" s="123">
        <f t="shared" si="44"/>
        <v>0</v>
      </c>
    </row>
    <row r="33" spans="1:42" s="122" customFormat="1" ht="30">
      <c r="A33" s="216">
        <f t="shared" si="45"/>
        <v>27</v>
      </c>
      <c r="B33" s="210" t="s">
        <v>203</v>
      </c>
      <c r="C33" s="145" t="s">
        <v>204</v>
      </c>
      <c r="D33" s="151" t="s">
        <v>88</v>
      </c>
      <c r="E33" s="146">
        <v>490</v>
      </c>
      <c r="F33" s="165"/>
      <c r="G33" s="133"/>
      <c r="H33" s="133"/>
      <c r="I33" s="133"/>
      <c r="J33" s="157"/>
      <c r="K33" s="133"/>
      <c r="L33" s="157"/>
      <c r="M33" s="157"/>
      <c r="N33" s="143">
        <f t="shared" si="46"/>
        <v>0</v>
      </c>
      <c r="O33" s="165"/>
      <c r="P33" s="142">
        <f t="shared" si="27"/>
        <v>0</v>
      </c>
      <c r="Q33" s="140"/>
      <c r="R33" s="140"/>
      <c r="S33" s="140"/>
      <c r="T33" s="142">
        <f t="shared" si="47"/>
        <v>0</v>
      </c>
      <c r="U33" s="165"/>
      <c r="V33" s="142">
        <f t="shared" si="29"/>
        <v>0</v>
      </c>
      <c r="W33" s="142">
        <f t="shared" si="30"/>
        <v>0</v>
      </c>
      <c r="X33" s="142">
        <f t="shared" si="48"/>
        <v>0</v>
      </c>
      <c r="Y33" s="165"/>
      <c r="Z33" s="142">
        <f t="shared" si="49"/>
        <v>0</v>
      </c>
      <c r="AA33" s="142">
        <f t="shared" si="50"/>
        <v>0</v>
      </c>
      <c r="AB33" s="142">
        <f t="shared" si="51"/>
        <v>0</v>
      </c>
      <c r="AC33" s="142">
        <f t="shared" si="52"/>
        <v>0</v>
      </c>
      <c r="AD33" s="142">
        <f t="shared" si="53"/>
        <v>0</v>
      </c>
      <c r="AE33" s="142">
        <f t="shared" si="54"/>
        <v>0</v>
      </c>
      <c r="AF33" s="165"/>
      <c r="AG33" s="123">
        <f t="shared" si="38"/>
        <v>0</v>
      </c>
      <c r="AH33" s="123">
        <f t="shared" si="39"/>
        <v>0</v>
      </c>
      <c r="AI33" s="123">
        <f t="shared" si="40"/>
        <v>0</v>
      </c>
      <c r="AJ33" s="123">
        <f t="shared" si="41"/>
        <v>0</v>
      </c>
      <c r="AK33" s="123">
        <f t="shared" si="42"/>
        <v>0</v>
      </c>
      <c r="AL33" s="123">
        <f t="shared" si="43"/>
        <v>0</v>
      </c>
      <c r="AM33" s="123">
        <f t="shared" si="44"/>
        <v>0</v>
      </c>
      <c r="AN33" s="127"/>
      <c r="AO33" s="127"/>
    </row>
    <row r="34" spans="1:42" s="122" customFormat="1" ht="30">
      <c r="A34" s="216">
        <f t="shared" si="45"/>
        <v>28</v>
      </c>
      <c r="B34" s="210" t="s">
        <v>110</v>
      </c>
      <c r="C34" s="145" t="s">
        <v>205</v>
      </c>
      <c r="D34" s="151" t="s">
        <v>88</v>
      </c>
      <c r="E34" s="146">
        <v>794.3</v>
      </c>
      <c r="F34" s="165"/>
      <c r="G34" s="133"/>
      <c r="H34" s="133"/>
      <c r="I34" s="133"/>
      <c r="J34" s="157"/>
      <c r="K34" s="133"/>
      <c r="L34" s="157"/>
      <c r="M34" s="157"/>
      <c r="N34" s="143">
        <f t="shared" si="46"/>
        <v>0</v>
      </c>
      <c r="O34" s="165"/>
      <c r="P34" s="142">
        <f t="shared" si="27"/>
        <v>0</v>
      </c>
      <c r="Q34" s="140"/>
      <c r="R34" s="140"/>
      <c r="S34" s="140"/>
      <c r="T34" s="142">
        <f t="shared" si="47"/>
        <v>0</v>
      </c>
      <c r="U34" s="165"/>
      <c r="V34" s="142">
        <f t="shared" si="29"/>
        <v>0</v>
      </c>
      <c r="W34" s="142">
        <f t="shared" si="30"/>
        <v>0</v>
      </c>
      <c r="X34" s="142">
        <f t="shared" si="48"/>
        <v>0</v>
      </c>
      <c r="Y34" s="165"/>
      <c r="Z34" s="142">
        <f t="shared" si="49"/>
        <v>0</v>
      </c>
      <c r="AA34" s="142">
        <f t="shared" si="50"/>
        <v>0</v>
      </c>
      <c r="AB34" s="142">
        <f t="shared" si="51"/>
        <v>0</v>
      </c>
      <c r="AC34" s="142">
        <f t="shared" si="52"/>
        <v>0</v>
      </c>
      <c r="AD34" s="142">
        <f t="shared" si="53"/>
        <v>0</v>
      </c>
      <c r="AE34" s="142">
        <f t="shared" si="54"/>
        <v>0</v>
      </c>
      <c r="AF34" s="165"/>
      <c r="AG34" s="123">
        <f t="shared" si="38"/>
        <v>0</v>
      </c>
      <c r="AH34" s="123">
        <f t="shared" si="39"/>
        <v>0</v>
      </c>
      <c r="AI34" s="123">
        <f t="shared" si="40"/>
        <v>0</v>
      </c>
      <c r="AJ34" s="123">
        <f t="shared" si="41"/>
        <v>0</v>
      </c>
      <c r="AK34" s="123">
        <f t="shared" si="42"/>
        <v>0</v>
      </c>
      <c r="AL34" s="123">
        <f t="shared" si="43"/>
        <v>0</v>
      </c>
      <c r="AM34" s="123">
        <f t="shared" si="44"/>
        <v>0</v>
      </c>
    </row>
    <row r="35" spans="1:42" s="122" customFormat="1" ht="30">
      <c r="A35" s="216">
        <f t="shared" si="45"/>
        <v>29</v>
      </c>
      <c r="B35" s="210" t="s">
        <v>111</v>
      </c>
      <c r="C35" s="145" t="s">
        <v>206</v>
      </c>
      <c r="D35" s="151" t="s">
        <v>88</v>
      </c>
      <c r="E35" s="146">
        <v>2098.79</v>
      </c>
      <c r="F35" s="165"/>
      <c r="G35" s="133"/>
      <c r="H35" s="133"/>
      <c r="I35" s="133"/>
      <c r="J35" s="157"/>
      <c r="K35" s="133"/>
      <c r="L35" s="157"/>
      <c r="M35" s="157"/>
      <c r="N35" s="143">
        <f t="shared" si="46"/>
        <v>0</v>
      </c>
      <c r="O35" s="165"/>
      <c r="P35" s="142">
        <f t="shared" si="27"/>
        <v>0</v>
      </c>
      <c r="Q35" s="140"/>
      <c r="R35" s="140"/>
      <c r="S35" s="140"/>
      <c r="T35" s="142">
        <f t="shared" si="47"/>
        <v>0</v>
      </c>
      <c r="U35" s="165"/>
      <c r="V35" s="142">
        <f t="shared" si="29"/>
        <v>0</v>
      </c>
      <c r="W35" s="142">
        <f t="shared" si="30"/>
        <v>0</v>
      </c>
      <c r="X35" s="142">
        <f t="shared" si="48"/>
        <v>0</v>
      </c>
      <c r="Y35" s="165"/>
      <c r="Z35" s="142">
        <f t="shared" si="49"/>
        <v>0</v>
      </c>
      <c r="AA35" s="142">
        <f t="shared" si="50"/>
        <v>0</v>
      </c>
      <c r="AB35" s="142">
        <f t="shared" si="51"/>
        <v>0</v>
      </c>
      <c r="AC35" s="142">
        <f t="shared" si="52"/>
        <v>0</v>
      </c>
      <c r="AD35" s="142">
        <f t="shared" si="53"/>
        <v>0</v>
      </c>
      <c r="AE35" s="142">
        <f t="shared" si="54"/>
        <v>0</v>
      </c>
      <c r="AF35" s="165"/>
      <c r="AG35" s="123">
        <f t="shared" si="38"/>
        <v>0</v>
      </c>
      <c r="AH35" s="123">
        <f t="shared" si="39"/>
        <v>0</v>
      </c>
      <c r="AI35" s="123">
        <f t="shared" si="40"/>
        <v>0</v>
      </c>
      <c r="AJ35" s="123">
        <f t="shared" si="41"/>
        <v>0</v>
      </c>
      <c r="AK35" s="123">
        <f t="shared" si="42"/>
        <v>0</v>
      </c>
      <c r="AL35" s="123">
        <f t="shared" si="43"/>
        <v>0</v>
      </c>
      <c r="AM35" s="123">
        <f t="shared" si="44"/>
        <v>0</v>
      </c>
      <c r="AN35" s="127"/>
    </row>
    <row r="36" spans="1:42" s="122" customFormat="1" ht="30">
      <c r="A36" s="216">
        <f t="shared" si="45"/>
        <v>30</v>
      </c>
      <c r="B36" s="210" t="s">
        <v>112</v>
      </c>
      <c r="C36" s="145" t="s">
        <v>207</v>
      </c>
      <c r="D36" s="151" t="s">
        <v>88</v>
      </c>
      <c r="E36" s="146">
        <v>1208.5</v>
      </c>
      <c r="F36" s="165"/>
      <c r="G36" s="133"/>
      <c r="H36" s="133"/>
      <c r="I36" s="133"/>
      <c r="J36" s="157"/>
      <c r="K36" s="133"/>
      <c r="L36" s="157"/>
      <c r="M36" s="157"/>
      <c r="N36" s="143">
        <f t="shared" si="46"/>
        <v>0</v>
      </c>
      <c r="O36" s="165"/>
      <c r="P36" s="142">
        <f t="shared" si="27"/>
        <v>0</v>
      </c>
      <c r="Q36" s="140"/>
      <c r="R36" s="140"/>
      <c r="S36" s="140"/>
      <c r="T36" s="142">
        <f t="shared" si="47"/>
        <v>0</v>
      </c>
      <c r="U36" s="165"/>
      <c r="V36" s="142">
        <f t="shared" si="29"/>
        <v>0</v>
      </c>
      <c r="W36" s="142">
        <f t="shared" si="30"/>
        <v>0</v>
      </c>
      <c r="X36" s="142">
        <f t="shared" si="48"/>
        <v>0</v>
      </c>
      <c r="Y36" s="165"/>
      <c r="Z36" s="142">
        <f t="shared" si="49"/>
        <v>0</v>
      </c>
      <c r="AA36" s="142">
        <f t="shared" si="50"/>
        <v>0</v>
      </c>
      <c r="AB36" s="142">
        <f t="shared" si="51"/>
        <v>0</v>
      </c>
      <c r="AC36" s="142">
        <f t="shared" si="52"/>
        <v>0</v>
      </c>
      <c r="AD36" s="142">
        <f t="shared" si="53"/>
        <v>0</v>
      </c>
      <c r="AE36" s="142">
        <f t="shared" si="54"/>
        <v>0</v>
      </c>
      <c r="AF36" s="165"/>
      <c r="AG36" s="123">
        <f t="shared" si="38"/>
        <v>0</v>
      </c>
      <c r="AH36" s="123">
        <f t="shared" si="39"/>
        <v>0</v>
      </c>
      <c r="AI36" s="123">
        <f t="shared" si="40"/>
        <v>0</v>
      </c>
      <c r="AJ36" s="123">
        <f t="shared" si="41"/>
        <v>0</v>
      </c>
      <c r="AK36" s="123">
        <f t="shared" si="42"/>
        <v>0</v>
      </c>
      <c r="AL36" s="123">
        <f t="shared" si="43"/>
        <v>0</v>
      </c>
      <c r="AM36" s="123">
        <f t="shared" si="44"/>
        <v>0</v>
      </c>
    </row>
    <row r="37" spans="1:42" s="122" customFormat="1" ht="30">
      <c r="A37" s="216">
        <f t="shared" si="45"/>
        <v>31</v>
      </c>
      <c r="B37" s="210" t="s">
        <v>113</v>
      </c>
      <c r="C37" s="145" t="s">
        <v>208</v>
      </c>
      <c r="D37" s="151" t="s">
        <v>88</v>
      </c>
      <c r="E37" s="146">
        <v>19268</v>
      </c>
      <c r="F37" s="165"/>
      <c r="G37" s="133"/>
      <c r="H37" s="133"/>
      <c r="I37" s="133"/>
      <c r="J37" s="157"/>
      <c r="K37" s="133"/>
      <c r="L37" s="157"/>
      <c r="M37" s="157"/>
      <c r="N37" s="143">
        <f t="shared" si="46"/>
        <v>0</v>
      </c>
      <c r="O37" s="165"/>
      <c r="P37" s="142">
        <f t="shared" si="27"/>
        <v>0</v>
      </c>
      <c r="Q37" s="140"/>
      <c r="R37" s="140"/>
      <c r="S37" s="140"/>
      <c r="T37" s="142">
        <f t="shared" si="47"/>
        <v>0</v>
      </c>
      <c r="U37" s="165"/>
      <c r="V37" s="142">
        <f t="shared" si="29"/>
        <v>0</v>
      </c>
      <c r="W37" s="142">
        <f t="shared" si="30"/>
        <v>0</v>
      </c>
      <c r="X37" s="142">
        <f t="shared" si="48"/>
        <v>0</v>
      </c>
      <c r="Y37" s="165"/>
      <c r="Z37" s="142">
        <f t="shared" si="49"/>
        <v>0</v>
      </c>
      <c r="AA37" s="142">
        <f t="shared" si="50"/>
        <v>0</v>
      </c>
      <c r="AB37" s="142">
        <f t="shared" si="51"/>
        <v>0</v>
      </c>
      <c r="AC37" s="142">
        <f t="shared" si="52"/>
        <v>0</v>
      </c>
      <c r="AD37" s="142">
        <f t="shared" si="53"/>
        <v>0</v>
      </c>
      <c r="AE37" s="142">
        <f t="shared" si="54"/>
        <v>0</v>
      </c>
      <c r="AF37" s="165"/>
      <c r="AG37" s="123">
        <f t="shared" si="38"/>
        <v>0</v>
      </c>
      <c r="AH37" s="123">
        <f t="shared" si="39"/>
        <v>0</v>
      </c>
      <c r="AI37" s="123">
        <f t="shared" si="40"/>
        <v>0</v>
      </c>
      <c r="AJ37" s="123">
        <f t="shared" si="41"/>
        <v>0</v>
      </c>
      <c r="AK37" s="123">
        <f t="shared" si="42"/>
        <v>0</v>
      </c>
      <c r="AL37" s="123">
        <f t="shared" si="43"/>
        <v>0</v>
      </c>
      <c r="AM37" s="123">
        <f t="shared" si="44"/>
        <v>0</v>
      </c>
    </row>
    <row r="38" spans="1:42" s="122" customFormat="1" ht="30">
      <c r="A38" s="216">
        <f t="shared" si="45"/>
        <v>32</v>
      </c>
      <c r="B38" s="210" t="s">
        <v>114</v>
      </c>
      <c r="C38" s="145" t="s">
        <v>209</v>
      </c>
      <c r="D38" s="151" t="s">
        <v>88</v>
      </c>
      <c r="E38" s="146">
        <v>600</v>
      </c>
      <c r="F38" s="165"/>
      <c r="G38" s="133"/>
      <c r="H38" s="133"/>
      <c r="I38" s="133"/>
      <c r="J38" s="157"/>
      <c r="K38" s="133"/>
      <c r="L38" s="157"/>
      <c r="M38" s="157"/>
      <c r="N38" s="143">
        <f t="shared" si="46"/>
        <v>0</v>
      </c>
      <c r="O38" s="165"/>
      <c r="P38" s="142">
        <f t="shared" si="27"/>
        <v>0</v>
      </c>
      <c r="Q38" s="140"/>
      <c r="R38" s="140"/>
      <c r="S38" s="140"/>
      <c r="T38" s="142">
        <f t="shared" si="47"/>
        <v>0</v>
      </c>
      <c r="U38" s="165"/>
      <c r="V38" s="142">
        <f t="shared" si="29"/>
        <v>0</v>
      </c>
      <c r="W38" s="142">
        <f t="shared" si="30"/>
        <v>0</v>
      </c>
      <c r="X38" s="142">
        <f t="shared" si="48"/>
        <v>0</v>
      </c>
      <c r="Y38" s="165"/>
      <c r="Z38" s="142">
        <f t="shared" si="49"/>
        <v>0</v>
      </c>
      <c r="AA38" s="142">
        <f t="shared" si="50"/>
        <v>0</v>
      </c>
      <c r="AB38" s="142">
        <f t="shared" si="51"/>
        <v>0</v>
      </c>
      <c r="AC38" s="142">
        <f t="shared" si="52"/>
        <v>0</v>
      </c>
      <c r="AD38" s="142">
        <f t="shared" si="53"/>
        <v>0</v>
      </c>
      <c r="AE38" s="142">
        <f t="shared" si="54"/>
        <v>0</v>
      </c>
      <c r="AF38" s="165"/>
      <c r="AG38" s="123">
        <f t="shared" si="38"/>
        <v>0</v>
      </c>
      <c r="AH38" s="123">
        <f t="shared" si="39"/>
        <v>0</v>
      </c>
      <c r="AI38" s="123">
        <f t="shared" si="40"/>
        <v>0</v>
      </c>
      <c r="AJ38" s="123">
        <f t="shared" si="41"/>
        <v>0</v>
      </c>
      <c r="AK38" s="123">
        <f t="shared" si="42"/>
        <v>0</v>
      </c>
      <c r="AL38" s="123">
        <f t="shared" si="43"/>
        <v>0</v>
      </c>
      <c r="AM38" s="123">
        <f t="shared" si="44"/>
        <v>0</v>
      </c>
    </row>
    <row r="39" spans="1:42" s="122" customFormat="1" ht="30">
      <c r="A39" s="216">
        <f t="shared" si="45"/>
        <v>33</v>
      </c>
      <c r="B39" s="210" t="s">
        <v>210</v>
      </c>
      <c r="C39" s="145" t="s">
        <v>211</v>
      </c>
      <c r="D39" s="151" t="s">
        <v>88</v>
      </c>
      <c r="E39" s="146">
        <v>296.60000000000002</v>
      </c>
      <c r="F39" s="165"/>
      <c r="G39" s="133"/>
      <c r="H39" s="133"/>
      <c r="I39" s="133"/>
      <c r="J39" s="157"/>
      <c r="K39" s="133"/>
      <c r="L39" s="157"/>
      <c r="M39" s="157"/>
      <c r="N39" s="143">
        <f t="shared" si="46"/>
        <v>0</v>
      </c>
      <c r="O39" s="165"/>
      <c r="P39" s="142">
        <f t="shared" si="27"/>
        <v>0</v>
      </c>
      <c r="Q39" s="140"/>
      <c r="R39" s="140"/>
      <c r="S39" s="140"/>
      <c r="T39" s="142">
        <f t="shared" si="47"/>
        <v>0</v>
      </c>
      <c r="U39" s="165"/>
      <c r="V39" s="142">
        <f t="shared" si="29"/>
        <v>0</v>
      </c>
      <c r="W39" s="142">
        <f t="shared" si="30"/>
        <v>0</v>
      </c>
      <c r="X39" s="142">
        <f t="shared" si="48"/>
        <v>0</v>
      </c>
      <c r="Y39" s="165"/>
      <c r="Z39" s="142">
        <f t="shared" si="49"/>
        <v>0</v>
      </c>
      <c r="AA39" s="142">
        <f t="shared" si="50"/>
        <v>0</v>
      </c>
      <c r="AB39" s="142">
        <f t="shared" si="51"/>
        <v>0</v>
      </c>
      <c r="AC39" s="142">
        <f t="shared" si="52"/>
        <v>0</v>
      </c>
      <c r="AD39" s="142">
        <f t="shared" si="53"/>
        <v>0</v>
      </c>
      <c r="AE39" s="142">
        <f t="shared" si="54"/>
        <v>0</v>
      </c>
      <c r="AF39" s="165"/>
      <c r="AG39" s="123">
        <f t="shared" si="38"/>
        <v>0</v>
      </c>
      <c r="AH39" s="123">
        <f t="shared" si="39"/>
        <v>0</v>
      </c>
      <c r="AI39" s="123">
        <f t="shared" si="40"/>
        <v>0</v>
      </c>
      <c r="AJ39" s="123">
        <f t="shared" si="41"/>
        <v>0</v>
      </c>
      <c r="AK39" s="123">
        <f t="shared" si="42"/>
        <v>0</v>
      </c>
      <c r="AL39" s="123">
        <f t="shared" si="43"/>
        <v>0</v>
      </c>
      <c r="AM39" s="123">
        <f t="shared" si="44"/>
        <v>0</v>
      </c>
    </row>
    <row r="40" spans="1:42" s="122" customFormat="1" ht="30">
      <c r="A40" s="216">
        <f t="shared" si="45"/>
        <v>34</v>
      </c>
      <c r="B40" s="210" t="s">
        <v>115</v>
      </c>
      <c r="C40" s="145" t="s">
        <v>212</v>
      </c>
      <c r="D40" s="151" t="s">
        <v>88</v>
      </c>
      <c r="E40" s="146">
        <v>709.57</v>
      </c>
      <c r="F40" s="165"/>
      <c r="G40" s="133"/>
      <c r="H40" s="133"/>
      <c r="I40" s="133"/>
      <c r="J40" s="157"/>
      <c r="K40" s="133"/>
      <c r="L40" s="157"/>
      <c r="M40" s="157"/>
      <c r="N40" s="143">
        <f t="shared" si="46"/>
        <v>0</v>
      </c>
      <c r="O40" s="165"/>
      <c r="P40" s="142">
        <f t="shared" si="27"/>
        <v>0</v>
      </c>
      <c r="Q40" s="140"/>
      <c r="R40" s="140"/>
      <c r="S40" s="140"/>
      <c r="T40" s="142">
        <f t="shared" si="47"/>
        <v>0</v>
      </c>
      <c r="U40" s="165"/>
      <c r="V40" s="142">
        <f t="shared" si="29"/>
        <v>0</v>
      </c>
      <c r="W40" s="142">
        <f t="shared" si="30"/>
        <v>0</v>
      </c>
      <c r="X40" s="142">
        <f t="shared" si="48"/>
        <v>0</v>
      </c>
      <c r="Y40" s="165"/>
      <c r="Z40" s="142">
        <f t="shared" si="49"/>
        <v>0</v>
      </c>
      <c r="AA40" s="142">
        <f t="shared" si="50"/>
        <v>0</v>
      </c>
      <c r="AB40" s="142">
        <f t="shared" si="51"/>
        <v>0</v>
      </c>
      <c r="AC40" s="142">
        <f t="shared" si="52"/>
        <v>0</v>
      </c>
      <c r="AD40" s="142">
        <f t="shared" si="53"/>
        <v>0</v>
      </c>
      <c r="AE40" s="142">
        <f t="shared" si="54"/>
        <v>0</v>
      </c>
      <c r="AF40" s="165"/>
      <c r="AG40" s="123">
        <f t="shared" si="38"/>
        <v>0</v>
      </c>
      <c r="AH40" s="123">
        <f t="shared" si="39"/>
        <v>0</v>
      </c>
      <c r="AI40" s="123">
        <f t="shared" si="40"/>
        <v>0</v>
      </c>
      <c r="AJ40" s="123">
        <f t="shared" si="41"/>
        <v>0</v>
      </c>
      <c r="AK40" s="123">
        <f t="shared" si="42"/>
        <v>0</v>
      </c>
      <c r="AL40" s="123">
        <f t="shared" si="43"/>
        <v>0</v>
      </c>
      <c r="AM40" s="123">
        <f t="shared" si="44"/>
        <v>0</v>
      </c>
    </row>
    <row r="41" spans="1:42" s="122" customFormat="1" ht="30">
      <c r="A41" s="216">
        <f t="shared" si="45"/>
        <v>35</v>
      </c>
      <c r="B41" s="210" t="s">
        <v>116</v>
      </c>
      <c r="C41" s="145" t="s">
        <v>213</v>
      </c>
      <c r="D41" s="151" t="s">
        <v>88</v>
      </c>
      <c r="E41" s="146">
        <v>22.94</v>
      </c>
      <c r="F41" s="165"/>
      <c r="G41" s="133"/>
      <c r="H41" s="133"/>
      <c r="I41" s="133"/>
      <c r="J41" s="157"/>
      <c r="K41" s="133"/>
      <c r="L41" s="157"/>
      <c r="M41" s="157"/>
      <c r="N41" s="143">
        <f t="shared" si="46"/>
        <v>0</v>
      </c>
      <c r="O41" s="165"/>
      <c r="P41" s="142">
        <f t="shared" si="27"/>
        <v>0</v>
      </c>
      <c r="Q41" s="140"/>
      <c r="R41" s="140"/>
      <c r="S41" s="140"/>
      <c r="T41" s="142">
        <f t="shared" si="47"/>
        <v>0</v>
      </c>
      <c r="U41" s="165"/>
      <c r="V41" s="142">
        <f t="shared" si="29"/>
        <v>0</v>
      </c>
      <c r="W41" s="142">
        <f t="shared" si="30"/>
        <v>0</v>
      </c>
      <c r="X41" s="142">
        <f t="shared" si="48"/>
        <v>0</v>
      </c>
      <c r="Y41" s="165"/>
      <c r="Z41" s="142">
        <f t="shared" si="49"/>
        <v>0</v>
      </c>
      <c r="AA41" s="142">
        <f t="shared" si="50"/>
        <v>0</v>
      </c>
      <c r="AB41" s="142">
        <f t="shared" si="51"/>
        <v>0</v>
      </c>
      <c r="AC41" s="142">
        <f t="shared" si="52"/>
        <v>0</v>
      </c>
      <c r="AD41" s="142">
        <f t="shared" si="53"/>
        <v>0</v>
      </c>
      <c r="AE41" s="142">
        <f t="shared" si="54"/>
        <v>0</v>
      </c>
      <c r="AF41" s="165"/>
      <c r="AG41" s="123">
        <f t="shared" si="38"/>
        <v>0</v>
      </c>
      <c r="AH41" s="123">
        <f t="shared" si="39"/>
        <v>0</v>
      </c>
      <c r="AI41" s="123">
        <f t="shared" si="40"/>
        <v>0</v>
      </c>
      <c r="AJ41" s="123">
        <f t="shared" si="41"/>
        <v>0</v>
      </c>
      <c r="AK41" s="123">
        <f t="shared" si="42"/>
        <v>0</v>
      </c>
      <c r="AL41" s="123">
        <f t="shared" si="43"/>
        <v>0</v>
      </c>
      <c r="AM41" s="123">
        <f t="shared" si="44"/>
        <v>0</v>
      </c>
    </row>
    <row r="42" spans="1:42" s="122" customFormat="1" ht="30">
      <c r="A42" s="216">
        <f t="shared" si="45"/>
        <v>36</v>
      </c>
      <c r="B42" s="210" t="s">
        <v>117</v>
      </c>
      <c r="C42" s="145" t="s">
        <v>214</v>
      </c>
      <c r="D42" s="151" t="s">
        <v>637</v>
      </c>
      <c r="E42" s="146">
        <v>4</v>
      </c>
      <c r="F42" s="165"/>
      <c r="G42" s="133"/>
      <c r="H42" s="133"/>
      <c r="I42" s="133"/>
      <c r="J42" s="157"/>
      <c r="K42" s="133"/>
      <c r="L42" s="157"/>
      <c r="M42" s="157"/>
      <c r="N42" s="143">
        <f t="shared" si="46"/>
        <v>0</v>
      </c>
      <c r="O42" s="165"/>
      <c r="P42" s="142">
        <f t="shared" si="27"/>
        <v>0</v>
      </c>
      <c r="Q42" s="140"/>
      <c r="R42" s="140"/>
      <c r="S42" s="140"/>
      <c r="T42" s="142">
        <f t="shared" si="47"/>
        <v>0</v>
      </c>
      <c r="U42" s="165"/>
      <c r="V42" s="142">
        <f t="shared" si="29"/>
        <v>0</v>
      </c>
      <c r="W42" s="142">
        <f t="shared" si="30"/>
        <v>0</v>
      </c>
      <c r="X42" s="142">
        <f t="shared" si="48"/>
        <v>0</v>
      </c>
      <c r="Y42" s="165"/>
      <c r="Z42" s="142">
        <f t="shared" si="49"/>
        <v>0</v>
      </c>
      <c r="AA42" s="142">
        <f t="shared" si="50"/>
        <v>0</v>
      </c>
      <c r="AB42" s="142">
        <f t="shared" si="51"/>
        <v>0</v>
      </c>
      <c r="AC42" s="142">
        <f t="shared" si="52"/>
        <v>0</v>
      </c>
      <c r="AD42" s="142">
        <f t="shared" si="53"/>
        <v>0</v>
      </c>
      <c r="AE42" s="142">
        <f t="shared" si="54"/>
        <v>0</v>
      </c>
      <c r="AF42" s="165"/>
      <c r="AG42" s="123">
        <f t="shared" si="38"/>
        <v>0</v>
      </c>
      <c r="AH42" s="123">
        <f t="shared" si="39"/>
        <v>0</v>
      </c>
      <c r="AI42" s="123">
        <f t="shared" si="40"/>
        <v>0</v>
      </c>
      <c r="AJ42" s="123">
        <f t="shared" si="41"/>
        <v>0</v>
      </c>
      <c r="AK42" s="123">
        <f t="shared" si="42"/>
        <v>0</v>
      </c>
      <c r="AL42" s="123">
        <f t="shared" si="43"/>
        <v>0</v>
      </c>
      <c r="AM42" s="123">
        <f t="shared" si="44"/>
        <v>0</v>
      </c>
      <c r="AN42" s="127"/>
      <c r="AO42" s="127"/>
      <c r="AP42" s="127"/>
    </row>
    <row r="43" spans="1:42" s="122" customFormat="1" ht="30">
      <c r="A43" s="216">
        <f t="shared" si="45"/>
        <v>37</v>
      </c>
      <c r="B43" s="210" t="s">
        <v>118</v>
      </c>
      <c r="C43" s="145" t="s">
        <v>215</v>
      </c>
      <c r="D43" s="144" t="s">
        <v>4</v>
      </c>
      <c r="E43" s="146">
        <v>219.7</v>
      </c>
      <c r="F43" s="165"/>
      <c r="G43" s="133"/>
      <c r="H43" s="133"/>
      <c r="I43" s="133"/>
      <c r="J43" s="157"/>
      <c r="K43" s="133"/>
      <c r="L43" s="157"/>
      <c r="M43" s="157"/>
      <c r="N43" s="143">
        <f t="shared" si="46"/>
        <v>0</v>
      </c>
      <c r="O43" s="165"/>
      <c r="P43" s="142">
        <f t="shared" si="27"/>
        <v>0</v>
      </c>
      <c r="Q43" s="140"/>
      <c r="R43" s="140"/>
      <c r="S43" s="140"/>
      <c r="T43" s="142">
        <f t="shared" si="47"/>
        <v>0</v>
      </c>
      <c r="U43" s="165"/>
      <c r="V43" s="142">
        <f t="shared" si="29"/>
        <v>0</v>
      </c>
      <c r="W43" s="142">
        <f t="shared" si="30"/>
        <v>0</v>
      </c>
      <c r="X43" s="142">
        <f t="shared" si="48"/>
        <v>0</v>
      </c>
      <c r="Y43" s="165"/>
      <c r="Z43" s="142">
        <f t="shared" si="49"/>
        <v>0</v>
      </c>
      <c r="AA43" s="142">
        <f t="shared" si="50"/>
        <v>0</v>
      </c>
      <c r="AB43" s="142">
        <f t="shared" si="51"/>
        <v>0</v>
      </c>
      <c r="AC43" s="142">
        <f t="shared" si="52"/>
        <v>0</v>
      </c>
      <c r="AD43" s="142">
        <f t="shared" si="53"/>
        <v>0</v>
      </c>
      <c r="AE43" s="142">
        <f t="shared" si="54"/>
        <v>0</v>
      </c>
      <c r="AF43" s="165"/>
      <c r="AG43" s="123">
        <f t="shared" si="38"/>
        <v>0</v>
      </c>
      <c r="AH43" s="123">
        <f t="shared" si="39"/>
        <v>0</v>
      </c>
      <c r="AI43" s="123">
        <f t="shared" si="40"/>
        <v>0</v>
      </c>
      <c r="AJ43" s="123">
        <f t="shared" si="41"/>
        <v>0</v>
      </c>
      <c r="AK43" s="123">
        <f t="shared" si="42"/>
        <v>0</v>
      </c>
      <c r="AL43" s="123">
        <f t="shared" si="43"/>
        <v>0</v>
      </c>
      <c r="AM43" s="123">
        <f t="shared" si="44"/>
        <v>0</v>
      </c>
    </row>
    <row r="44" spans="1:42" s="122" customFormat="1" ht="30">
      <c r="A44" s="216">
        <f t="shared" si="45"/>
        <v>38</v>
      </c>
      <c r="B44" s="210" t="s">
        <v>119</v>
      </c>
      <c r="C44" s="145" t="s">
        <v>216</v>
      </c>
      <c r="D44" s="151" t="s">
        <v>4</v>
      </c>
      <c r="E44" s="146">
        <v>40</v>
      </c>
      <c r="F44" s="165"/>
      <c r="G44" s="133"/>
      <c r="H44" s="133"/>
      <c r="I44" s="133"/>
      <c r="J44" s="157"/>
      <c r="K44" s="133"/>
      <c r="L44" s="157"/>
      <c r="M44" s="157"/>
      <c r="N44" s="143">
        <f t="shared" si="46"/>
        <v>0</v>
      </c>
      <c r="O44" s="165"/>
      <c r="P44" s="142">
        <f t="shared" si="27"/>
        <v>0</v>
      </c>
      <c r="Q44" s="140"/>
      <c r="R44" s="140"/>
      <c r="S44" s="140"/>
      <c r="T44" s="142">
        <f t="shared" si="47"/>
        <v>0</v>
      </c>
      <c r="U44" s="165"/>
      <c r="V44" s="142">
        <f t="shared" si="29"/>
        <v>0</v>
      </c>
      <c r="W44" s="142">
        <f t="shared" si="30"/>
        <v>0</v>
      </c>
      <c r="X44" s="142">
        <f t="shared" si="48"/>
        <v>0</v>
      </c>
      <c r="Y44" s="165"/>
      <c r="Z44" s="142">
        <f t="shared" si="49"/>
        <v>0</v>
      </c>
      <c r="AA44" s="142">
        <f t="shared" si="50"/>
        <v>0</v>
      </c>
      <c r="AB44" s="142">
        <f t="shared" si="51"/>
        <v>0</v>
      </c>
      <c r="AC44" s="142">
        <f t="shared" si="52"/>
        <v>0</v>
      </c>
      <c r="AD44" s="142">
        <f t="shared" si="53"/>
        <v>0</v>
      </c>
      <c r="AE44" s="142">
        <f t="shared" si="54"/>
        <v>0</v>
      </c>
      <c r="AF44" s="165"/>
      <c r="AG44" s="123">
        <f t="shared" si="38"/>
        <v>0</v>
      </c>
      <c r="AH44" s="123">
        <f t="shared" si="39"/>
        <v>0</v>
      </c>
      <c r="AI44" s="123">
        <f t="shared" si="40"/>
        <v>0</v>
      </c>
      <c r="AJ44" s="123">
        <f t="shared" si="41"/>
        <v>0</v>
      </c>
      <c r="AK44" s="123">
        <f t="shared" si="42"/>
        <v>0</v>
      </c>
      <c r="AL44" s="123">
        <f t="shared" si="43"/>
        <v>0</v>
      </c>
      <c r="AM44" s="123">
        <f t="shared" si="44"/>
        <v>0</v>
      </c>
    </row>
    <row r="45" spans="1:42" s="122" customFormat="1" ht="30">
      <c r="A45" s="216">
        <f t="shared" si="45"/>
        <v>39</v>
      </c>
      <c r="B45" s="210" t="s">
        <v>120</v>
      </c>
      <c r="C45" s="145" t="s">
        <v>217</v>
      </c>
      <c r="D45" s="151" t="s">
        <v>637</v>
      </c>
      <c r="E45" s="146">
        <v>8</v>
      </c>
      <c r="F45" s="165"/>
      <c r="G45" s="133"/>
      <c r="H45" s="133"/>
      <c r="I45" s="133"/>
      <c r="J45" s="157"/>
      <c r="K45" s="133"/>
      <c r="L45" s="157"/>
      <c r="M45" s="157"/>
      <c r="N45" s="143">
        <f t="shared" si="46"/>
        <v>0</v>
      </c>
      <c r="O45" s="165"/>
      <c r="P45" s="142">
        <f t="shared" si="27"/>
        <v>0</v>
      </c>
      <c r="Q45" s="140"/>
      <c r="R45" s="140"/>
      <c r="S45" s="140"/>
      <c r="T45" s="142">
        <f t="shared" si="47"/>
        <v>0</v>
      </c>
      <c r="U45" s="165"/>
      <c r="V45" s="142">
        <f t="shared" si="29"/>
        <v>0</v>
      </c>
      <c r="W45" s="142">
        <f t="shared" si="30"/>
        <v>0</v>
      </c>
      <c r="X45" s="142">
        <f t="shared" si="48"/>
        <v>0</v>
      </c>
      <c r="Y45" s="165"/>
      <c r="Z45" s="142">
        <f t="shared" si="49"/>
        <v>0</v>
      </c>
      <c r="AA45" s="142">
        <f t="shared" si="50"/>
        <v>0</v>
      </c>
      <c r="AB45" s="142">
        <f t="shared" si="51"/>
        <v>0</v>
      </c>
      <c r="AC45" s="142">
        <f t="shared" si="52"/>
        <v>0</v>
      </c>
      <c r="AD45" s="142">
        <f t="shared" si="53"/>
        <v>0</v>
      </c>
      <c r="AE45" s="142">
        <f t="shared" si="54"/>
        <v>0</v>
      </c>
      <c r="AF45" s="165"/>
      <c r="AG45" s="123">
        <f t="shared" si="38"/>
        <v>0</v>
      </c>
      <c r="AH45" s="123">
        <f t="shared" si="39"/>
        <v>0</v>
      </c>
      <c r="AI45" s="123">
        <f t="shared" si="40"/>
        <v>0</v>
      </c>
      <c r="AJ45" s="123">
        <f t="shared" si="41"/>
        <v>0</v>
      </c>
      <c r="AK45" s="123">
        <f t="shared" si="42"/>
        <v>0</v>
      </c>
      <c r="AL45" s="123">
        <f t="shared" si="43"/>
        <v>0</v>
      </c>
      <c r="AM45" s="123">
        <f t="shared" si="44"/>
        <v>0</v>
      </c>
    </row>
    <row r="46" spans="1:42" s="122" customFormat="1" ht="30">
      <c r="A46" s="216">
        <f t="shared" si="45"/>
        <v>40</v>
      </c>
      <c r="B46" s="210" t="s">
        <v>121</v>
      </c>
      <c r="C46" s="145" t="s">
        <v>218</v>
      </c>
      <c r="D46" s="151" t="s">
        <v>88</v>
      </c>
      <c r="E46" s="146">
        <v>556</v>
      </c>
      <c r="F46" s="165"/>
      <c r="G46" s="133"/>
      <c r="H46" s="133"/>
      <c r="I46" s="133"/>
      <c r="J46" s="157"/>
      <c r="K46" s="133"/>
      <c r="L46" s="157"/>
      <c r="M46" s="157"/>
      <c r="N46" s="143">
        <f t="shared" si="46"/>
        <v>0</v>
      </c>
      <c r="O46" s="165"/>
      <c r="P46" s="142">
        <f t="shared" si="27"/>
        <v>0</v>
      </c>
      <c r="Q46" s="140"/>
      <c r="R46" s="140"/>
      <c r="S46" s="140"/>
      <c r="T46" s="142">
        <f t="shared" si="47"/>
        <v>0</v>
      </c>
      <c r="U46" s="165"/>
      <c r="V46" s="142">
        <f t="shared" si="29"/>
        <v>0</v>
      </c>
      <c r="W46" s="142">
        <f t="shared" si="30"/>
        <v>0</v>
      </c>
      <c r="X46" s="142">
        <f t="shared" si="48"/>
        <v>0</v>
      </c>
      <c r="Y46" s="165"/>
      <c r="Z46" s="142">
        <f t="shared" si="49"/>
        <v>0</v>
      </c>
      <c r="AA46" s="142">
        <f t="shared" si="50"/>
        <v>0</v>
      </c>
      <c r="AB46" s="142">
        <f t="shared" si="51"/>
        <v>0</v>
      </c>
      <c r="AC46" s="142">
        <f t="shared" si="52"/>
        <v>0</v>
      </c>
      <c r="AD46" s="142">
        <f t="shared" si="53"/>
        <v>0</v>
      </c>
      <c r="AE46" s="142">
        <f t="shared" si="54"/>
        <v>0</v>
      </c>
      <c r="AF46" s="165"/>
      <c r="AG46" s="123">
        <f t="shared" si="38"/>
        <v>0</v>
      </c>
      <c r="AH46" s="123">
        <f t="shared" si="39"/>
        <v>0</v>
      </c>
      <c r="AI46" s="123">
        <f t="shared" si="40"/>
        <v>0</v>
      </c>
      <c r="AJ46" s="123">
        <f t="shared" si="41"/>
        <v>0</v>
      </c>
      <c r="AK46" s="123">
        <f t="shared" si="42"/>
        <v>0</v>
      </c>
      <c r="AL46" s="123">
        <f t="shared" si="43"/>
        <v>0</v>
      </c>
      <c r="AM46" s="123">
        <f t="shared" si="44"/>
        <v>0</v>
      </c>
    </row>
    <row r="47" spans="1:42" s="122" customFormat="1" ht="30">
      <c r="A47" s="216">
        <f t="shared" si="45"/>
        <v>41</v>
      </c>
      <c r="B47" s="210" t="s">
        <v>122</v>
      </c>
      <c r="C47" s="145" t="s">
        <v>219</v>
      </c>
      <c r="D47" s="151" t="s">
        <v>89</v>
      </c>
      <c r="E47" s="146">
        <v>7.67</v>
      </c>
      <c r="F47" s="165"/>
      <c r="G47" s="133"/>
      <c r="H47" s="133"/>
      <c r="I47" s="133"/>
      <c r="J47" s="157"/>
      <c r="K47" s="133"/>
      <c r="L47" s="157"/>
      <c r="M47" s="157"/>
      <c r="N47" s="143">
        <f t="shared" si="46"/>
        <v>0</v>
      </c>
      <c r="O47" s="165"/>
      <c r="P47" s="142">
        <f t="shared" si="27"/>
        <v>0</v>
      </c>
      <c r="Q47" s="140"/>
      <c r="R47" s="140"/>
      <c r="S47" s="140"/>
      <c r="T47" s="142">
        <f t="shared" si="47"/>
        <v>0</v>
      </c>
      <c r="U47" s="165"/>
      <c r="V47" s="142">
        <f t="shared" si="29"/>
        <v>0</v>
      </c>
      <c r="W47" s="142">
        <f t="shared" si="30"/>
        <v>0</v>
      </c>
      <c r="X47" s="142">
        <f t="shared" si="48"/>
        <v>0</v>
      </c>
      <c r="Y47" s="165"/>
      <c r="Z47" s="142">
        <f t="shared" si="49"/>
        <v>0</v>
      </c>
      <c r="AA47" s="142">
        <f t="shared" si="50"/>
        <v>0</v>
      </c>
      <c r="AB47" s="142">
        <f t="shared" si="51"/>
        <v>0</v>
      </c>
      <c r="AC47" s="142">
        <f t="shared" si="52"/>
        <v>0</v>
      </c>
      <c r="AD47" s="142">
        <f t="shared" si="53"/>
        <v>0</v>
      </c>
      <c r="AE47" s="142">
        <f t="shared" si="54"/>
        <v>0</v>
      </c>
      <c r="AF47" s="165"/>
      <c r="AG47" s="123">
        <f t="shared" si="38"/>
        <v>0</v>
      </c>
      <c r="AH47" s="123">
        <f t="shared" si="39"/>
        <v>0</v>
      </c>
      <c r="AI47" s="123">
        <f t="shared" si="40"/>
        <v>0</v>
      </c>
      <c r="AJ47" s="123">
        <f t="shared" si="41"/>
        <v>0</v>
      </c>
      <c r="AK47" s="123">
        <f t="shared" si="42"/>
        <v>0</v>
      </c>
      <c r="AL47" s="123">
        <f t="shared" si="43"/>
        <v>0</v>
      </c>
      <c r="AM47" s="123">
        <f t="shared" si="44"/>
        <v>0</v>
      </c>
    </row>
    <row r="48" spans="1:42" s="122" customFormat="1" ht="30">
      <c r="A48" s="216">
        <f t="shared" si="45"/>
        <v>42</v>
      </c>
      <c r="B48" s="210" t="s">
        <v>123</v>
      </c>
      <c r="C48" s="145" t="s">
        <v>220</v>
      </c>
      <c r="D48" s="151" t="s">
        <v>88</v>
      </c>
      <c r="E48" s="146">
        <v>22.49</v>
      </c>
      <c r="F48" s="165"/>
      <c r="G48" s="133"/>
      <c r="H48" s="133"/>
      <c r="I48" s="133"/>
      <c r="J48" s="157"/>
      <c r="K48" s="133"/>
      <c r="L48" s="157"/>
      <c r="M48" s="157"/>
      <c r="N48" s="143">
        <f t="shared" si="46"/>
        <v>0</v>
      </c>
      <c r="O48" s="165"/>
      <c r="P48" s="142">
        <f t="shared" si="27"/>
        <v>0</v>
      </c>
      <c r="Q48" s="140"/>
      <c r="R48" s="140"/>
      <c r="S48" s="140"/>
      <c r="T48" s="142">
        <f t="shared" si="47"/>
        <v>0</v>
      </c>
      <c r="U48" s="165"/>
      <c r="V48" s="142">
        <f t="shared" si="29"/>
        <v>0</v>
      </c>
      <c r="W48" s="142">
        <f t="shared" si="30"/>
        <v>0</v>
      </c>
      <c r="X48" s="142">
        <f t="shared" si="48"/>
        <v>0</v>
      </c>
      <c r="Y48" s="165"/>
      <c r="Z48" s="142">
        <f t="shared" si="49"/>
        <v>0</v>
      </c>
      <c r="AA48" s="142">
        <f t="shared" si="50"/>
        <v>0</v>
      </c>
      <c r="AB48" s="142">
        <f t="shared" si="51"/>
        <v>0</v>
      </c>
      <c r="AC48" s="142">
        <f t="shared" si="52"/>
        <v>0</v>
      </c>
      <c r="AD48" s="142">
        <f t="shared" si="53"/>
        <v>0</v>
      </c>
      <c r="AE48" s="142">
        <f t="shared" si="54"/>
        <v>0</v>
      </c>
      <c r="AF48" s="165"/>
      <c r="AG48" s="123">
        <f t="shared" si="38"/>
        <v>0</v>
      </c>
      <c r="AH48" s="123">
        <f t="shared" si="39"/>
        <v>0</v>
      </c>
      <c r="AI48" s="123">
        <f t="shared" si="40"/>
        <v>0</v>
      </c>
      <c r="AJ48" s="123">
        <f t="shared" si="41"/>
        <v>0</v>
      </c>
      <c r="AK48" s="123">
        <f t="shared" si="42"/>
        <v>0</v>
      </c>
      <c r="AL48" s="123">
        <f t="shared" si="43"/>
        <v>0</v>
      </c>
      <c r="AM48" s="123">
        <f t="shared" si="44"/>
        <v>0</v>
      </c>
    </row>
    <row r="49" spans="1:44" s="122" customFormat="1" ht="30">
      <c r="A49" s="216">
        <f t="shared" si="45"/>
        <v>43</v>
      </c>
      <c r="B49" s="210" t="s">
        <v>124</v>
      </c>
      <c r="C49" s="145" t="s">
        <v>221</v>
      </c>
      <c r="D49" s="151" t="s">
        <v>88</v>
      </c>
      <c r="E49" s="146">
        <v>18.14</v>
      </c>
      <c r="F49" s="165"/>
      <c r="G49" s="133"/>
      <c r="H49" s="133"/>
      <c r="I49" s="133"/>
      <c r="J49" s="157"/>
      <c r="K49" s="133"/>
      <c r="L49" s="157"/>
      <c r="M49" s="157"/>
      <c r="N49" s="143">
        <f t="shared" si="46"/>
        <v>0</v>
      </c>
      <c r="O49" s="165"/>
      <c r="P49" s="142">
        <f t="shared" si="27"/>
        <v>0</v>
      </c>
      <c r="Q49" s="140"/>
      <c r="R49" s="140"/>
      <c r="S49" s="140"/>
      <c r="T49" s="142">
        <f t="shared" si="47"/>
        <v>0</v>
      </c>
      <c r="U49" s="165"/>
      <c r="V49" s="142">
        <f t="shared" si="29"/>
        <v>0</v>
      </c>
      <c r="W49" s="142">
        <f t="shared" si="30"/>
        <v>0</v>
      </c>
      <c r="X49" s="142">
        <f t="shared" si="48"/>
        <v>0</v>
      </c>
      <c r="Y49" s="165"/>
      <c r="Z49" s="142">
        <f t="shared" si="49"/>
        <v>0</v>
      </c>
      <c r="AA49" s="142">
        <f t="shared" si="50"/>
        <v>0</v>
      </c>
      <c r="AB49" s="142">
        <f t="shared" si="51"/>
        <v>0</v>
      </c>
      <c r="AC49" s="142">
        <f t="shared" si="52"/>
        <v>0</v>
      </c>
      <c r="AD49" s="142">
        <f t="shared" si="53"/>
        <v>0</v>
      </c>
      <c r="AE49" s="142">
        <f t="shared" si="54"/>
        <v>0</v>
      </c>
      <c r="AF49" s="165"/>
      <c r="AG49" s="123">
        <f t="shared" si="38"/>
        <v>0</v>
      </c>
      <c r="AH49" s="123">
        <f t="shared" si="39"/>
        <v>0</v>
      </c>
      <c r="AI49" s="123">
        <f t="shared" si="40"/>
        <v>0</v>
      </c>
      <c r="AJ49" s="123">
        <f t="shared" si="41"/>
        <v>0</v>
      </c>
      <c r="AK49" s="123">
        <f t="shared" si="42"/>
        <v>0</v>
      </c>
      <c r="AL49" s="123">
        <f t="shared" si="43"/>
        <v>0</v>
      </c>
      <c r="AM49" s="123">
        <f t="shared" si="44"/>
        <v>0</v>
      </c>
    </row>
    <row r="50" spans="1:44" s="122" customFormat="1" ht="30">
      <c r="A50" s="216">
        <f t="shared" si="45"/>
        <v>44</v>
      </c>
      <c r="B50" s="210" t="s">
        <v>125</v>
      </c>
      <c r="C50" s="145" t="s">
        <v>222</v>
      </c>
      <c r="D50" s="151" t="s">
        <v>88</v>
      </c>
      <c r="E50" s="146">
        <v>80.34</v>
      </c>
      <c r="F50" s="165"/>
      <c r="G50" s="133"/>
      <c r="H50" s="133"/>
      <c r="I50" s="133"/>
      <c r="J50" s="157"/>
      <c r="K50" s="133"/>
      <c r="L50" s="157"/>
      <c r="M50" s="157"/>
      <c r="N50" s="143">
        <f t="shared" si="46"/>
        <v>0</v>
      </c>
      <c r="O50" s="165"/>
      <c r="P50" s="142">
        <f t="shared" si="27"/>
        <v>0</v>
      </c>
      <c r="Q50" s="140"/>
      <c r="R50" s="140"/>
      <c r="S50" s="140"/>
      <c r="T50" s="142">
        <f t="shared" si="47"/>
        <v>0</v>
      </c>
      <c r="U50" s="165"/>
      <c r="V50" s="142">
        <f t="shared" si="29"/>
        <v>0</v>
      </c>
      <c r="W50" s="142">
        <f t="shared" si="30"/>
        <v>0</v>
      </c>
      <c r="X50" s="142">
        <f t="shared" si="48"/>
        <v>0</v>
      </c>
      <c r="Y50" s="165"/>
      <c r="Z50" s="142">
        <f t="shared" si="49"/>
        <v>0</v>
      </c>
      <c r="AA50" s="142">
        <f t="shared" si="50"/>
        <v>0</v>
      </c>
      <c r="AB50" s="142">
        <f t="shared" si="51"/>
        <v>0</v>
      </c>
      <c r="AC50" s="142">
        <f t="shared" si="52"/>
        <v>0</v>
      </c>
      <c r="AD50" s="142">
        <f t="shared" si="53"/>
        <v>0</v>
      </c>
      <c r="AE50" s="142">
        <f t="shared" si="54"/>
        <v>0</v>
      </c>
      <c r="AF50" s="165"/>
      <c r="AG50" s="123">
        <f t="shared" si="38"/>
        <v>0</v>
      </c>
      <c r="AH50" s="123">
        <f t="shared" si="39"/>
        <v>0</v>
      </c>
      <c r="AI50" s="123">
        <f t="shared" si="40"/>
        <v>0</v>
      </c>
      <c r="AJ50" s="123">
        <f t="shared" si="41"/>
        <v>0</v>
      </c>
      <c r="AK50" s="123">
        <f t="shared" si="42"/>
        <v>0</v>
      </c>
      <c r="AL50" s="123">
        <f t="shared" si="43"/>
        <v>0</v>
      </c>
      <c r="AM50" s="123">
        <f t="shared" si="44"/>
        <v>0</v>
      </c>
    </row>
    <row r="51" spans="1:44" s="122" customFormat="1" ht="30">
      <c r="A51" s="216">
        <f t="shared" si="45"/>
        <v>45</v>
      </c>
      <c r="B51" s="210" t="s">
        <v>126</v>
      </c>
      <c r="C51" s="145" t="s">
        <v>223</v>
      </c>
      <c r="D51" s="151" t="s">
        <v>4</v>
      </c>
      <c r="E51" s="146">
        <v>343</v>
      </c>
      <c r="F51" s="165"/>
      <c r="G51" s="133"/>
      <c r="H51" s="133"/>
      <c r="I51" s="133"/>
      <c r="J51" s="157"/>
      <c r="K51" s="133"/>
      <c r="L51" s="157"/>
      <c r="M51" s="157"/>
      <c r="N51" s="143">
        <f t="shared" si="46"/>
        <v>0</v>
      </c>
      <c r="O51" s="165"/>
      <c r="P51" s="142">
        <f t="shared" si="27"/>
        <v>0</v>
      </c>
      <c r="Q51" s="140"/>
      <c r="R51" s="140"/>
      <c r="S51" s="140"/>
      <c r="T51" s="142">
        <f t="shared" si="47"/>
        <v>0</v>
      </c>
      <c r="U51" s="165"/>
      <c r="V51" s="142">
        <f t="shared" si="29"/>
        <v>0</v>
      </c>
      <c r="W51" s="142">
        <f t="shared" si="30"/>
        <v>0</v>
      </c>
      <c r="X51" s="142">
        <f t="shared" si="48"/>
        <v>0</v>
      </c>
      <c r="Y51" s="165"/>
      <c r="Z51" s="142">
        <f t="shared" si="49"/>
        <v>0</v>
      </c>
      <c r="AA51" s="142">
        <f t="shared" si="50"/>
        <v>0</v>
      </c>
      <c r="AB51" s="142">
        <f t="shared" si="51"/>
        <v>0</v>
      </c>
      <c r="AC51" s="142">
        <f t="shared" si="52"/>
        <v>0</v>
      </c>
      <c r="AD51" s="142">
        <f t="shared" si="53"/>
        <v>0</v>
      </c>
      <c r="AE51" s="142">
        <f t="shared" si="54"/>
        <v>0</v>
      </c>
      <c r="AF51" s="165"/>
      <c r="AG51" s="123">
        <f t="shared" si="38"/>
        <v>0</v>
      </c>
      <c r="AH51" s="123">
        <f t="shared" si="39"/>
        <v>0</v>
      </c>
      <c r="AI51" s="123">
        <f t="shared" si="40"/>
        <v>0</v>
      </c>
      <c r="AJ51" s="123">
        <f t="shared" si="41"/>
        <v>0</v>
      </c>
      <c r="AK51" s="123">
        <f t="shared" si="42"/>
        <v>0</v>
      </c>
      <c r="AL51" s="123">
        <f t="shared" si="43"/>
        <v>0</v>
      </c>
      <c r="AM51" s="123">
        <f t="shared" si="44"/>
        <v>0</v>
      </c>
    </row>
    <row r="52" spans="1:44" s="122" customFormat="1" ht="30">
      <c r="A52" s="216">
        <f t="shared" si="45"/>
        <v>46</v>
      </c>
      <c r="B52" s="210" t="s">
        <v>127</v>
      </c>
      <c r="C52" s="145" t="s">
        <v>224</v>
      </c>
      <c r="D52" s="151" t="s">
        <v>88</v>
      </c>
      <c r="E52" s="146">
        <v>471.51</v>
      </c>
      <c r="F52" s="165"/>
      <c r="G52" s="133"/>
      <c r="H52" s="133"/>
      <c r="I52" s="133"/>
      <c r="J52" s="157"/>
      <c r="K52" s="133"/>
      <c r="L52" s="157"/>
      <c r="M52" s="157"/>
      <c r="N52" s="143">
        <f t="shared" si="46"/>
        <v>0</v>
      </c>
      <c r="O52" s="165"/>
      <c r="P52" s="142">
        <f t="shared" si="27"/>
        <v>0</v>
      </c>
      <c r="Q52" s="140"/>
      <c r="R52" s="140"/>
      <c r="S52" s="140"/>
      <c r="T52" s="142">
        <f t="shared" si="47"/>
        <v>0</v>
      </c>
      <c r="U52" s="165"/>
      <c r="V52" s="142">
        <f t="shared" si="29"/>
        <v>0</v>
      </c>
      <c r="W52" s="142">
        <f t="shared" si="30"/>
        <v>0</v>
      </c>
      <c r="X52" s="142">
        <f t="shared" si="48"/>
        <v>0</v>
      </c>
      <c r="Y52" s="165"/>
      <c r="Z52" s="142">
        <f t="shared" si="49"/>
        <v>0</v>
      </c>
      <c r="AA52" s="142">
        <f t="shared" si="50"/>
        <v>0</v>
      </c>
      <c r="AB52" s="142">
        <f t="shared" si="51"/>
        <v>0</v>
      </c>
      <c r="AC52" s="142">
        <f t="shared" si="52"/>
        <v>0</v>
      </c>
      <c r="AD52" s="142">
        <f t="shared" si="53"/>
        <v>0</v>
      </c>
      <c r="AE52" s="142">
        <f t="shared" si="54"/>
        <v>0</v>
      </c>
      <c r="AF52" s="165"/>
      <c r="AG52" s="123">
        <f t="shared" si="38"/>
        <v>0</v>
      </c>
      <c r="AH52" s="123">
        <f t="shared" si="39"/>
        <v>0</v>
      </c>
      <c r="AI52" s="123">
        <f t="shared" si="40"/>
        <v>0</v>
      </c>
      <c r="AJ52" s="123">
        <f t="shared" si="41"/>
        <v>0</v>
      </c>
      <c r="AK52" s="123">
        <f t="shared" si="42"/>
        <v>0</v>
      </c>
      <c r="AL52" s="123">
        <f t="shared" si="43"/>
        <v>0</v>
      </c>
      <c r="AM52" s="123">
        <f t="shared" si="44"/>
        <v>0</v>
      </c>
    </row>
    <row r="53" spans="1:44" s="122" customFormat="1" ht="30">
      <c r="A53" s="216">
        <f t="shared" si="45"/>
        <v>47</v>
      </c>
      <c r="B53" s="210" t="s">
        <v>128</v>
      </c>
      <c r="C53" s="145" t="s">
        <v>225</v>
      </c>
      <c r="D53" s="151" t="s">
        <v>88</v>
      </c>
      <c r="E53" s="146">
        <v>204.28</v>
      </c>
      <c r="F53" s="165"/>
      <c r="G53" s="133"/>
      <c r="H53" s="133"/>
      <c r="I53" s="133"/>
      <c r="J53" s="157"/>
      <c r="K53" s="133"/>
      <c r="L53" s="157"/>
      <c r="M53" s="157"/>
      <c r="N53" s="143">
        <f t="shared" si="46"/>
        <v>0</v>
      </c>
      <c r="O53" s="165"/>
      <c r="P53" s="142">
        <f t="shared" si="27"/>
        <v>0</v>
      </c>
      <c r="Q53" s="140"/>
      <c r="R53" s="140"/>
      <c r="S53" s="140"/>
      <c r="T53" s="142">
        <f t="shared" si="47"/>
        <v>0</v>
      </c>
      <c r="U53" s="165"/>
      <c r="V53" s="142">
        <f t="shared" ref="V53:V84" si="55">T53*$V$3</f>
        <v>0</v>
      </c>
      <c r="W53" s="142">
        <f t="shared" ref="W53:W84" si="56">(T53+V53)*$W$3</f>
        <v>0</v>
      </c>
      <c r="X53" s="142">
        <f t="shared" si="48"/>
        <v>0</v>
      </c>
      <c r="Y53" s="165"/>
      <c r="Z53" s="142">
        <f t="shared" si="49"/>
        <v>0</v>
      </c>
      <c r="AA53" s="142">
        <f t="shared" si="50"/>
        <v>0</v>
      </c>
      <c r="AB53" s="142">
        <f t="shared" si="51"/>
        <v>0</v>
      </c>
      <c r="AC53" s="142">
        <f t="shared" si="52"/>
        <v>0</v>
      </c>
      <c r="AD53" s="142">
        <f t="shared" si="53"/>
        <v>0</v>
      </c>
      <c r="AE53" s="142">
        <f t="shared" si="54"/>
        <v>0</v>
      </c>
      <c r="AF53" s="165"/>
      <c r="AG53" s="123">
        <f t="shared" si="38"/>
        <v>0</v>
      </c>
      <c r="AH53" s="123">
        <f t="shared" si="39"/>
        <v>0</v>
      </c>
      <c r="AI53" s="123">
        <f t="shared" si="40"/>
        <v>0</v>
      </c>
      <c r="AJ53" s="123">
        <f t="shared" si="41"/>
        <v>0</v>
      </c>
      <c r="AK53" s="123">
        <f t="shared" si="42"/>
        <v>0</v>
      </c>
      <c r="AL53" s="123">
        <f t="shared" si="43"/>
        <v>0</v>
      </c>
      <c r="AM53" s="123">
        <f t="shared" si="44"/>
        <v>0</v>
      </c>
    </row>
    <row r="54" spans="1:44" s="122" customFormat="1" ht="30">
      <c r="A54" s="216">
        <f t="shared" si="45"/>
        <v>48</v>
      </c>
      <c r="B54" s="210" t="s">
        <v>129</v>
      </c>
      <c r="C54" s="145" t="s">
        <v>226</v>
      </c>
      <c r="D54" s="151" t="s">
        <v>88</v>
      </c>
      <c r="E54" s="146">
        <v>22.49</v>
      </c>
      <c r="F54" s="165"/>
      <c r="G54" s="133"/>
      <c r="H54" s="133"/>
      <c r="I54" s="133"/>
      <c r="J54" s="157"/>
      <c r="K54" s="133"/>
      <c r="L54" s="157"/>
      <c r="M54" s="157"/>
      <c r="N54" s="143">
        <f t="shared" si="46"/>
        <v>0</v>
      </c>
      <c r="O54" s="165"/>
      <c r="P54" s="142">
        <f t="shared" si="27"/>
        <v>0</v>
      </c>
      <c r="Q54" s="140"/>
      <c r="R54" s="140"/>
      <c r="S54" s="140"/>
      <c r="T54" s="142">
        <f t="shared" si="47"/>
        <v>0</v>
      </c>
      <c r="U54" s="165"/>
      <c r="V54" s="142">
        <f t="shared" si="55"/>
        <v>0</v>
      </c>
      <c r="W54" s="142">
        <f t="shared" si="56"/>
        <v>0</v>
      </c>
      <c r="X54" s="142">
        <f t="shared" si="48"/>
        <v>0</v>
      </c>
      <c r="Y54" s="165"/>
      <c r="Z54" s="142">
        <f t="shared" si="49"/>
        <v>0</v>
      </c>
      <c r="AA54" s="142">
        <f t="shared" si="50"/>
        <v>0</v>
      </c>
      <c r="AB54" s="142">
        <f t="shared" si="51"/>
        <v>0</v>
      </c>
      <c r="AC54" s="142">
        <f t="shared" si="52"/>
        <v>0</v>
      </c>
      <c r="AD54" s="142">
        <f t="shared" si="53"/>
        <v>0</v>
      </c>
      <c r="AE54" s="142">
        <f t="shared" si="54"/>
        <v>0</v>
      </c>
      <c r="AF54" s="165"/>
      <c r="AG54" s="123">
        <f t="shared" si="38"/>
        <v>0</v>
      </c>
      <c r="AH54" s="123">
        <f t="shared" si="39"/>
        <v>0</v>
      </c>
      <c r="AI54" s="123">
        <f t="shared" si="40"/>
        <v>0</v>
      </c>
      <c r="AJ54" s="123">
        <f t="shared" si="41"/>
        <v>0</v>
      </c>
      <c r="AK54" s="123">
        <f t="shared" si="42"/>
        <v>0</v>
      </c>
      <c r="AL54" s="123">
        <f t="shared" si="43"/>
        <v>0</v>
      </c>
      <c r="AM54" s="123">
        <f t="shared" si="44"/>
        <v>0</v>
      </c>
    </row>
    <row r="55" spans="1:44" s="122" customFormat="1" ht="30">
      <c r="A55" s="216">
        <f t="shared" si="45"/>
        <v>49</v>
      </c>
      <c r="B55" s="210" t="s">
        <v>130</v>
      </c>
      <c r="C55" s="145" t="s">
        <v>227</v>
      </c>
      <c r="D55" s="151" t="s">
        <v>88</v>
      </c>
      <c r="E55" s="146">
        <v>93</v>
      </c>
      <c r="F55" s="165"/>
      <c r="G55" s="133"/>
      <c r="H55" s="133"/>
      <c r="I55" s="133"/>
      <c r="J55" s="157"/>
      <c r="K55" s="133"/>
      <c r="L55" s="157"/>
      <c r="M55" s="157"/>
      <c r="N55" s="143">
        <f t="shared" si="46"/>
        <v>0</v>
      </c>
      <c r="O55" s="165"/>
      <c r="P55" s="142">
        <f t="shared" si="27"/>
        <v>0</v>
      </c>
      <c r="Q55" s="140"/>
      <c r="R55" s="140"/>
      <c r="S55" s="140"/>
      <c r="T55" s="142">
        <f t="shared" si="47"/>
        <v>0</v>
      </c>
      <c r="U55" s="165"/>
      <c r="V55" s="142">
        <f t="shared" si="55"/>
        <v>0</v>
      </c>
      <c r="W55" s="142">
        <f t="shared" si="56"/>
        <v>0</v>
      </c>
      <c r="X55" s="142">
        <f t="shared" si="48"/>
        <v>0</v>
      </c>
      <c r="Y55" s="165"/>
      <c r="Z55" s="142">
        <f t="shared" si="49"/>
        <v>0</v>
      </c>
      <c r="AA55" s="142">
        <f t="shared" si="50"/>
        <v>0</v>
      </c>
      <c r="AB55" s="142">
        <f t="shared" si="51"/>
        <v>0</v>
      </c>
      <c r="AC55" s="142">
        <f t="shared" si="52"/>
        <v>0</v>
      </c>
      <c r="AD55" s="142">
        <f t="shared" si="53"/>
        <v>0</v>
      </c>
      <c r="AE55" s="142">
        <f t="shared" si="54"/>
        <v>0</v>
      </c>
      <c r="AF55" s="165"/>
      <c r="AG55" s="123">
        <f t="shared" si="38"/>
        <v>0</v>
      </c>
      <c r="AH55" s="123">
        <f t="shared" si="39"/>
        <v>0</v>
      </c>
      <c r="AI55" s="123">
        <f t="shared" si="40"/>
        <v>0</v>
      </c>
      <c r="AJ55" s="123">
        <f t="shared" si="41"/>
        <v>0</v>
      </c>
      <c r="AK55" s="123">
        <f t="shared" si="42"/>
        <v>0</v>
      </c>
      <c r="AL55" s="123">
        <f t="shared" si="43"/>
        <v>0</v>
      </c>
      <c r="AM55" s="123">
        <f t="shared" si="44"/>
        <v>0</v>
      </c>
    </row>
    <row r="56" spans="1:44" s="122" customFormat="1" ht="30">
      <c r="A56" s="216">
        <f t="shared" si="45"/>
        <v>50</v>
      </c>
      <c r="B56" s="210" t="s">
        <v>131</v>
      </c>
      <c r="C56" s="145" t="s">
        <v>228</v>
      </c>
      <c r="D56" s="151" t="s">
        <v>88</v>
      </c>
      <c r="E56" s="146">
        <v>482.96</v>
      </c>
      <c r="F56" s="165"/>
      <c r="G56" s="133"/>
      <c r="H56" s="133"/>
      <c r="I56" s="133"/>
      <c r="J56" s="157"/>
      <c r="K56" s="133"/>
      <c r="L56" s="157"/>
      <c r="M56" s="157"/>
      <c r="N56" s="143">
        <f t="shared" si="46"/>
        <v>0</v>
      </c>
      <c r="O56" s="165"/>
      <c r="P56" s="142">
        <f t="shared" si="27"/>
        <v>0</v>
      </c>
      <c r="Q56" s="140"/>
      <c r="R56" s="140"/>
      <c r="S56" s="140"/>
      <c r="T56" s="142">
        <f t="shared" si="47"/>
        <v>0</v>
      </c>
      <c r="U56" s="165"/>
      <c r="V56" s="142">
        <f t="shared" si="55"/>
        <v>0</v>
      </c>
      <c r="W56" s="142">
        <f t="shared" si="56"/>
        <v>0</v>
      </c>
      <c r="X56" s="142">
        <f t="shared" si="48"/>
        <v>0</v>
      </c>
      <c r="Y56" s="165"/>
      <c r="Z56" s="142">
        <f t="shared" si="49"/>
        <v>0</v>
      </c>
      <c r="AA56" s="142">
        <f t="shared" si="50"/>
        <v>0</v>
      </c>
      <c r="AB56" s="142">
        <f t="shared" si="51"/>
        <v>0</v>
      </c>
      <c r="AC56" s="142">
        <f t="shared" si="52"/>
        <v>0</v>
      </c>
      <c r="AD56" s="142">
        <f t="shared" si="53"/>
        <v>0</v>
      </c>
      <c r="AE56" s="142">
        <f t="shared" si="54"/>
        <v>0</v>
      </c>
      <c r="AF56" s="165"/>
      <c r="AG56" s="123">
        <f t="shared" si="38"/>
        <v>0</v>
      </c>
      <c r="AH56" s="123">
        <f t="shared" si="39"/>
        <v>0</v>
      </c>
      <c r="AI56" s="123">
        <f t="shared" si="40"/>
        <v>0</v>
      </c>
      <c r="AJ56" s="123">
        <f t="shared" si="41"/>
        <v>0</v>
      </c>
      <c r="AK56" s="123">
        <f t="shared" si="42"/>
        <v>0</v>
      </c>
      <c r="AL56" s="123">
        <f t="shared" si="43"/>
        <v>0</v>
      </c>
      <c r="AM56" s="123">
        <f t="shared" si="44"/>
        <v>0</v>
      </c>
    </row>
    <row r="57" spans="1:44" s="122" customFormat="1" ht="30">
      <c r="A57" s="216">
        <f t="shared" si="45"/>
        <v>51</v>
      </c>
      <c r="B57" s="210" t="s">
        <v>132</v>
      </c>
      <c r="C57" s="145" t="s">
        <v>229</v>
      </c>
      <c r="D57" s="151" t="s">
        <v>88</v>
      </c>
      <c r="E57" s="146">
        <v>327.71</v>
      </c>
      <c r="F57" s="165"/>
      <c r="G57" s="133"/>
      <c r="H57" s="133"/>
      <c r="I57" s="133"/>
      <c r="J57" s="157"/>
      <c r="K57" s="133"/>
      <c r="L57" s="157"/>
      <c r="M57" s="157"/>
      <c r="N57" s="143">
        <f t="shared" si="46"/>
        <v>0</v>
      </c>
      <c r="O57" s="165"/>
      <c r="P57" s="142">
        <f t="shared" si="27"/>
        <v>0</v>
      </c>
      <c r="Q57" s="140"/>
      <c r="R57" s="140"/>
      <c r="S57" s="140"/>
      <c r="T57" s="142">
        <f t="shared" si="47"/>
        <v>0</v>
      </c>
      <c r="U57" s="165"/>
      <c r="V57" s="142">
        <f t="shared" si="55"/>
        <v>0</v>
      </c>
      <c r="W57" s="142">
        <f t="shared" si="56"/>
        <v>0</v>
      </c>
      <c r="X57" s="142">
        <f t="shared" si="48"/>
        <v>0</v>
      </c>
      <c r="Y57" s="165"/>
      <c r="Z57" s="142">
        <f t="shared" si="49"/>
        <v>0</v>
      </c>
      <c r="AA57" s="142">
        <f t="shared" si="50"/>
        <v>0</v>
      </c>
      <c r="AB57" s="142">
        <f t="shared" si="51"/>
        <v>0</v>
      </c>
      <c r="AC57" s="142">
        <f t="shared" si="52"/>
        <v>0</v>
      </c>
      <c r="AD57" s="142">
        <f t="shared" si="53"/>
        <v>0</v>
      </c>
      <c r="AE57" s="142">
        <f t="shared" si="54"/>
        <v>0</v>
      </c>
      <c r="AF57" s="165"/>
      <c r="AG57" s="123">
        <f t="shared" si="38"/>
        <v>0</v>
      </c>
      <c r="AH57" s="123">
        <f t="shared" si="39"/>
        <v>0</v>
      </c>
      <c r="AI57" s="123">
        <f t="shared" si="40"/>
        <v>0</v>
      </c>
      <c r="AJ57" s="123">
        <f t="shared" si="41"/>
        <v>0</v>
      </c>
      <c r="AK57" s="123">
        <f t="shared" si="42"/>
        <v>0</v>
      </c>
      <c r="AL57" s="123">
        <f t="shared" si="43"/>
        <v>0</v>
      </c>
      <c r="AM57" s="123">
        <f t="shared" si="44"/>
        <v>0</v>
      </c>
    </row>
    <row r="58" spans="1:44" s="122" customFormat="1" ht="30">
      <c r="A58" s="216">
        <f t="shared" si="45"/>
        <v>52</v>
      </c>
      <c r="B58" s="210" t="s">
        <v>133</v>
      </c>
      <c r="C58" s="145" t="s">
        <v>230</v>
      </c>
      <c r="D58" s="151" t="s">
        <v>88</v>
      </c>
      <c r="E58" s="146">
        <v>132.76</v>
      </c>
      <c r="F58" s="165"/>
      <c r="G58" s="133"/>
      <c r="H58" s="133"/>
      <c r="I58" s="133"/>
      <c r="J58" s="157"/>
      <c r="K58" s="133"/>
      <c r="L58" s="157"/>
      <c r="M58" s="157"/>
      <c r="N58" s="143">
        <f t="shared" si="46"/>
        <v>0</v>
      </c>
      <c r="O58" s="165"/>
      <c r="P58" s="142">
        <f t="shared" si="27"/>
        <v>0</v>
      </c>
      <c r="Q58" s="140"/>
      <c r="R58" s="140"/>
      <c r="S58" s="140"/>
      <c r="T58" s="142">
        <f t="shared" si="47"/>
        <v>0</v>
      </c>
      <c r="U58" s="165"/>
      <c r="V58" s="142">
        <f t="shared" si="55"/>
        <v>0</v>
      </c>
      <c r="W58" s="142">
        <f t="shared" si="56"/>
        <v>0</v>
      </c>
      <c r="X58" s="142">
        <f t="shared" si="48"/>
        <v>0</v>
      </c>
      <c r="Y58" s="165"/>
      <c r="Z58" s="142">
        <f t="shared" si="49"/>
        <v>0</v>
      </c>
      <c r="AA58" s="142">
        <f t="shared" si="50"/>
        <v>0</v>
      </c>
      <c r="AB58" s="142">
        <f t="shared" si="51"/>
        <v>0</v>
      </c>
      <c r="AC58" s="142">
        <f t="shared" si="52"/>
        <v>0</v>
      </c>
      <c r="AD58" s="142">
        <f t="shared" si="53"/>
        <v>0</v>
      </c>
      <c r="AE58" s="142">
        <f t="shared" si="54"/>
        <v>0</v>
      </c>
      <c r="AF58" s="165"/>
      <c r="AG58" s="123">
        <f t="shared" si="38"/>
        <v>0</v>
      </c>
      <c r="AH58" s="123">
        <f t="shared" si="39"/>
        <v>0</v>
      </c>
      <c r="AI58" s="123">
        <f t="shared" si="40"/>
        <v>0</v>
      </c>
      <c r="AJ58" s="123">
        <f t="shared" si="41"/>
        <v>0</v>
      </c>
      <c r="AK58" s="123">
        <f t="shared" si="42"/>
        <v>0</v>
      </c>
      <c r="AL58" s="123">
        <f t="shared" si="43"/>
        <v>0</v>
      </c>
      <c r="AM58" s="123">
        <f t="shared" si="44"/>
        <v>0</v>
      </c>
    </row>
    <row r="59" spans="1:44" s="122" customFormat="1" ht="30">
      <c r="A59" s="216">
        <f t="shared" si="45"/>
        <v>53</v>
      </c>
      <c r="B59" s="210" t="s">
        <v>134</v>
      </c>
      <c r="C59" s="145" t="s">
        <v>231</v>
      </c>
      <c r="D59" s="151" t="s">
        <v>88</v>
      </c>
      <c r="E59" s="146">
        <v>121.32</v>
      </c>
      <c r="F59" s="165"/>
      <c r="G59" s="133"/>
      <c r="H59" s="133"/>
      <c r="I59" s="133"/>
      <c r="J59" s="157"/>
      <c r="K59" s="133"/>
      <c r="L59" s="157"/>
      <c r="M59" s="157"/>
      <c r="N59" s="143">
        <f t="shared" si="46"/>
        <v>0</v>
      </c>
      <c r="O59" s="165"/>
      <c r="P59" s="142">
        <f t="shared" si="27"/>
        <v>0</v>
      </c>
      <c r="Q59" s="140"/>
      <c r="R59" s="140"/>
      <c r="S59" s="140"/>
      <c r="T59" s="142">
        <f t="shared" si="47"/>
        <v>0</v>
      </c>
      <c r="U59" s="165"/>
      <c r="V59" s="142">
        <f t="shared" si="55"/>
        <v>0</v>
      </c>
      <c r="W59" s="142">
        <f t="shared" si="56"/>
        <v>0</v>
      </c>
      <c r="X59" s="142">
        <f t="shared" si="48"/>
        <v>0</v>
      </c>
      <c r="Y59" s="165"/>
      <c r="Z59" s="142">
        <f t="shared" si="49"/>
        <v>0</v>
      </c>
      <c r="AA59" s="142">
        <f t="shared" si="50"/>
        <v>0</v>
      </c>
      <c r="AB59" s="142">
        <f t="shared" si="51"/>
        <v>0</v>
      </c>
      <c r="AC59" s="142">
        <f t="shared" si="52"/>
        <v>0</v>
      </c>
      <c r="AD59" s="142">
        <f t="shared" si="53"/>
        <v>0</v>
      </c>
      <c r="AE59" s="142">
        <f t="shared" si="54"/>
        <v>0</v>
      </c>
      <c r="AF59" s="165"/>
      <c r="AG59" s="123">
        <f t="shared" si="38"/>
        <v>0</v>
      </c>
      <c r="AH59" s="123">
        <f t="shared" si="39"/>
        <v>0</v>
      </c>
      <c r="AI59" s="123">
        <f t="shared" si="40"/>
        <v>0</v>
      </c>
      <c r="AJ59" s="123">
        <f t="shared" si="41"/>
        <v>0</v>
      </c>
      <c r="AK59" s="123">
        <f t="shared" si="42"/>
        <v>0</v>
      </c>
      <c r="AL59" s="123">
        <f t="shared" si="43"/>
        <v>0</v>
      </c>
      <c r="AM59" s="123">
        <f t="shared" si="44"/>
        <v>0</v>
      </c>
      <c r="AN59" s="127"/>
    </row>
    <row r="60" spans="1:44" s="122" customFormat="1" ht="30">
      <c r="A60" s="216">
        <f t="shared" si="45"/>
        <v>54</v>
      </c>
      <c r="B60" s="210" t="s">
        <v>135</v>
      </c>
      <c r="C60" s="145" t="s">
        <v>232</v>
      </c>
      <c r="D60" s="151" t="s">
        <v>4</v>
      </c>
      <c r="E60" s="146">
        <v>359.41</v>
      </c>
      <c r="F60" s="165"/>
      <c r="G60" s="133"/>
      <c r="H60" s="133"/>
      <c r="I60" s="133"/>
      <c r="J60" s="157"/>
      <c r="K60" s="133"/>
      <c r="L60" s="157"/>
      <c r="M60" s="157"/>
      <c r="N60" s="143">
        <f t="shared" si="46"/>
        <v>0</v>
      </c>
      <c r="O60" s="165"/>
      <c r="P60" s="142">
        <f t="shared" si="27"/>
        <v>0</v>
      </c>
      <c r="Q60" s="140"/>
      <c r="R60" s="140"/>
      <c r="S60" s="140"/>
      <c r="T60" s="142">
        <f t="shared" si="47"/>
        <v>0</v>
      </c>
      <c r="U60" s="165"/>
      <c r="V60" s="142">
        <f t="shared" si="55"/>
        <v>0</v>
      </c>
      <c r="W60" s="142">
        <f t="shared" si="56"/>
        <v>0</v>
      </c>
      <c r="X60" s="142">
        <f t="shared" si="48"/>
        <v>0</v>
      </c>
      <c r="Y60" s="165"/>
      <c r="Z60" s="142">
        <f t="shared" si="49"/>
        <v>0</v>
      </c>
      <c r="AA60" s="142">
        <f t="shared" si="50"/>
        <v>0</v>
      </c>
      <c r="AB60" s="142">
        <f t="shared" si="51"/>
        <v>0</v>
      </c>
      <c r="AC60" s="142">
        <f t="shared" si="52"/>
        <v>0</v>
      </c>
      <c r="AD60" s="142">
        <f t="shared" si="53"/>
        <v>0</v>
      </c>
      <c r="AE60" s="142">
        <f t="shared" si="54"/>
        <v>0</v>
      </c>
      <c r="AF60" s="165"/>
      <c r="AG60" s="123">
        <f t="shared" si="38"/>
        <v>0</v>
      </c>
      <c r="AH60" s="123">
        <f t="shared" si="39"/>
        <v>0</v>
      </c>
      <c r="AI60" s="123">
        <f t="shared" si="40"/>
        <v>0</v>
      </c>
      <c r="AJ60" s="123">
        <f t="shared" si="41"/>
        <v>0</v>
      </c>
      <c r="AK60" s="123">
        <f t="shared" si="42"/>
        <v>0</v>
      </c>
      <c r="AL60" s="123">
        <f t="shared" si="43"/>
        <v>0</v>
      </c>
      <c r="AM60" s="123">
        <f t="shared" si="44"/>
        <v>0</v>
      </c>
    </row>
    <row r="61" spans="1:44" s="122" customFormat="1" ht="30">
      <c r="A61" s="216">
        <f t="shared" si="45"/>
        <v>55</v>
      </c>
      <c r="B61" s="210" t="s">
        <v>136</v>
      </c>
      <c r="C61" s="145" t="s">
        <v>233</v>
      </c>
      <c r="D61" s="151" t="s">
        <v>88</v>
      </c>
      <c r="E61" s="146">
        <v>554.72</v>
      </c>
      <c r="F61" s="165"/>
      <c r="G61" s="133"/>
      <c r="H61" s="133"/>
      <c r="I61" s="133"/>
      <c r="J61" s="157"/>
      <c r="K61" s="133"/>
      <c r="L61" s="157"/>
      <c r="M61" s="157"/>
      <c r="N61" s="143">
        <f t="shared" si="46"/>
        <v>0</v>
      </c>
      <c r="O61" s="165"/>
      <c r="P61" s="142">
        <f t="shared" si="27"/>
        <v>0</v>
      </c>
      <c r="Q61" s="140"/>
      <c r="R61" s="140"/>
      <c r="S61" s="140"/>
      <c r="T61" s="142">
        <f t="shared" si="47"/>
        <v>0</v>
      </c>
      <c r="U61" s="165"/>
      <c r="V61" s="142">
        <f t="shared" si="55"/>
        <v>0</v>
      </c>
      <c r="W61" s="142">
        <f t="shared" si="56"/>
        <v>0</v>
      </c>
      <c r="X61" s="142">
        <f t="shared" si="48"/>
        <v>0</v>
      </c>
      <c r="Y61" s="165"/>
      <c r="Z61" s="142">
        <f t="shared" si="49"/>
        <v>0</v>
      </c>
      <c r="AA61" s="142">
        <f t="shared" si="50"/>
        <v>0</v>
      </c>
      <c r="AB61" s="142">
        <f t="shared" si="51"/>
        <v>0</v>
      </c>
      <c r="AC61" s="142">
        <f t="shared" si="52"/>
        <v>0</v>
      </c>
      <c r="AD61" s="142">
        <f t="shared" si="53"/>
        <v>0</v>
      </c>
      <c r="AE61" s="142">
        <f t="shared" si="54"/>
        <v>0</v>
      </c>
      <c r="AF61" s="165"/>
      <c r="AG61" s="123">
        <f t="shared" si="38"/>
        <v>0</v>
      </c>
      <c r="AH61" s="123">
        <f t="shared" si="39"/>
        <v>0</v>
      </c>
      <c r="AI61" s="123">
        <f t="shared" si="40"/>
        <v>0</v>
      </c>
      <c r="AJ61" s="123">
        <f t="shared" si="41"/>
        <v>0</v>
      </c>
      <c r="AK61" s="123">
        <f t="shared" si="42"/>
        <v>0</v>
      </c>
      <c r="AL61" s="123">
        <f t="shared" si="43"/>
        <v>0</v>
      </c>
      <c r="AM61" s="123">
        <f t="shared" si="44"/>
        <v>0</v>
      </c>
      <c r="AN61" s="127"/>
      <c r="AO61" s="127"/>
      <c r="AP61" s="127"/>
      <c r="AQ61" s="127"/>
      <c r="AR61" s="127"/>
    </row>
    <row r="62" spans="1:44" s="122" customFormat="1" ht="30">
      <c r="A62" s="216">
        <f t="shared" si="45"/>
        <v>56</v>
      </c>
      <c r="B62" s="210" t="s">
        <v>137</v>
      </c>
      <c r="C62" s="145" t="s">
        <v>234</v>
      </c>
      <c r="D62" s="151" t="s">
        <v>88</v>
      </c>
      <c r="E62" s="146">
        <v>710.57</v>
      </c>
      <c r="F62" s="165"/>
      <c r="G62" s="133"/>
      <c r="H62" s="133"/>
      <c r="I62" s="133"/>
      <c r="J62" s="157"/>
      <c r="K62" s="133"/>
      <c r="L62" s="157"/>
      <c r="M62" s="157"/>
      <c r="N62" s="143">
        <f t="shared" si="46"/>
        <v>0</v>
      </c>
      <c r="O62" s="165"/>
      <c r="P62" s="142">
        <f t="shared" si="27"/>
        <v>0</v>
      </c>
      <c r="Q62" s="140"/>
      <c r="R62" s="140"/>
      <c r="S62" s="140"/>
      <c r="T62" s="142">
        <f t="shared" si="47"/>
        <v>0</v>
      </c>
      <c r="U62" s="165"/>
      <c r="V62" s="142">
        <f t="shared" si="55"/>
        <v>0</v>
      </c>
      <c r="W62" s="142">
        <f t="shared" si="56"/>
        <v>0</v>
      </c>
      <c r="X62" s="142">
        <f t="shared" si="48"/>
        <v>0</v>
      </c>
      <c r="Y62" s="165"/>
      <c r="Z62" s="142">
        <f t="shared" si="49"/>
        <v>0</v>
      </c>
      <c r="AA62" s="142">
        <f t="shared" si="50"/>
        <v>0</v>
      </c>
      <c r="AB62" s="142">
        <f t="shared" si="51"/>
        <v>0</v>
      </c>
      <c r="AC62" s="142">
        <f t="shared" si="52"/>
        <v>0</v>
      </c>
      <c r="AD62" s="142">
        <f t="shared" si="53"/>
        <v>0</v>
      </c>
      <c r="AE62" s="142">
        <f t="shared" si="54"/>
        <v>0</v>
      </c>
      <c r="AF62" s="165"/>
      <c r="AG62" s="123">
        <f t="shared" si="38"/>
        <v>0</v>
      </c>
      <c r="AH62" s="123">
        <f t="shared" si="39"/>
        <v>0</v>
      </c>
      <c r="AI62" s="123">
        <f t="shared" si="40"/>
        <v>0</v>
      </c>
      <c r="AJ62" s="123">
        <f t="shared" si="41"/>
        <v>0</v>
      </c>
      <c r="AK62" s="123">
        <f t="shared" si="42"/>
        <v>0</v>
      </c>
      <c r="AL62" s="123">
        <f t="shared" si="43"/>
        <v>0</v>
      </c>
      <c r="AM62" s="123">
        <f t="shared" si="44"/>
        <v>0</v>
      </c>
    </row>
    <row r="63" spans="1:44" s="122" customFormat="1" ht="30">
      <c r="A63" s="216">
        <f t="shared" si="45"/>
        <v>57</v>
      </c>
      <c r="B63" s="210" t="s">
        <v>138</v>
      </c>
      <c r="C63" s="145" t="s">
        <v>235</v>
      </c>
      <c r="D63" s="151" t="s">
        <v>88</v>
      </c>
      <c r="E63" s="146">
        <v>5.5</v>
      </c>
      <c r="F63" s="165"/>
      <c r="G63" s="133"/>
      <c r="H63" s="133"/>
      <c r="I63" s="133"/>
      <c r="J63" s="157"/>
      <c r="K63" s="133"/>
      <c r="L63" s="157"/>
      <c r="M63" s="157"/>
      <c r="N63" s="143">
        <f t="shared" si="46"/>
        <v>0</v>
      </c>
      <c r="O63" s="165"/>
      <c r="P63" s="142">
        <f t="shared" si="27"/>
        <v>0</v>
      </c>
      <c r="Q63" s="140"/>
      <c r="R63" s="140"/>
      <c r="S63" s="140"/>
      <c r="T63" s="142">
        <f t="shared" si="47"/>
        <v>0</v>
      </c>
      <c r="U63" s="165"/>
      <c r="V63" s="142">
        <f t="shared" si="55"/>
        <v>0</v>
      </c>
      <c r="W63" s="142">
        <f t="shared" si="56"/>
        <v>0</v>
      </c>
      <c r="X63" s="142">
        <f t="shared" si="48"/>
        <v>0</v>
      </c>
      <c r="Y63" s="165"/>
      <c r="Z63" s="142">
        <f t="shared" si="49"/>
        <v>0</v>
      </c>
      <c r="AA63" s="142">
        <f t="shared" si="50"/>
        <v>0</v>
      </c>
      <c r="AB63" s="142">
        <f t="shared" si="51"/>
        <v>0</v>
      </c>
      <c r="AC63" s="142">
        <f t="shared" si="52"/>
        <v>0</v>
      </c>
      <c r="AD63" s="142">
        <f t="shared" si="53"/>
        <v>0</v>
      </c>
      <c r="AE63" s="142">
        <f t="shared" si="54"/>
        <v>0</v>
      </c>
      <c r="AF63" s="165"/>
      <c r="AG63" s="123">
        <f t="shared" si="38"/>
        <v>0</v>
      </c>
      <c r="AH63" s="123">
        <f t="shared" si="39"/>
        <v>0</v>
      </c>
      <c r="AI63" s="123">
        <f t="shared" si="40"/>
        <v>0</v>
      </c>
      <c r="AJ63" s="123">
        <f t="shared" si="41"/>
        <v>0</v>
      </c>
      <c r="AK63" s="123">
        <f t="shared" si="42"/>
        <v>0</v>
      </c>
      <c r="AL63" s="123">
        <f t="shared" si="43"/>
        <v>0</v>
      </c>
      <c r="AM63" s="123">
        <f t="shared" si="44"/>
        <v>0</v>
      </c>
    </row>
    <row r="64" spans="1:44" s="122" customFormat="1" ht="30">
      <c r="A64" s="216">
        <f t="shared" si="45"/>
        <v>58</v>
      </c>
      <c r="B64" s="210" t="s">
        <v>139</v>
      </c>
      <c r="C64" s="145" t="s">
        <v>236</v>
      </c>
      <c r="D64" s="151" t="s">
        <v>637</v>
      </c>
      <c r="E64" s="146">
        <v>4</v>
      </c>
      <c r="F64" s="165"/>
      <c r="G64" s="133"/>
      <c r="H64" s="133"/>
      <c r="I64" s="133"/>
      <c r="J64" s="157"/>
      <c r="K64" s="133"/>
      <c r="L64" s="157"/>
      <c r="M64" s="157"/>
      <c r="N64" s="143">
        <f t="shared" si="46"/>
        <v>0</v>
      </c>
      <c r="O64" s="165"/>
      <c r="P64" s="142">
        <f t="shared" si="27"/>
        <v>0</v>
      </c>
      <c r="Q64" s="140"/>
      <c r="R64" s="140"/>
      <c r="S64" s="140"/>
      <c r="T64" s="142">
        <f t="shared" si="47"/>
        <v>0</v>
      </c>
      <c r="U64" s="165"/>
      <c r="V64" s="142">
        <f t="shared" si="55"/>
        <v>0</v>
      </c>
      <c r="W64" s="142">
        <f t="shared" si="56"/>
        <v>0</v>
      </c>
      <c r="X64" s="142">
        <f t="shared" si="48"/>
        <v>0</v>
      </c>
      <c r="Y64" s="165"/>
      <c r="Z64" s="142">
        <f t="shared" si="49"/>
        <v>0</v>
      </c>
      <c r="AA64" s="142">
        <f t="shared" si="50"/>
        <v>0</v>
      </c>
      <c r="AB64" s="142">
        <f t="shared" si="51"/>
        <v>0</v>
      </c>
      <c r="AC64" s="142">
        <f t="shared" si="52"/>
        <v>0</v>
      </c>
      <c r="AD64" s="142">
        <f t="shared" si="53"/>
        <v>0</v>
      </c>
      <c r="AE64" s="142">
        <f t="shared" si="54"/>
        <v>0</v>
      </c>
      <c r="AF64" s="165"/>
      <c r="AG64" s="123">
        <f t="shared" si="38"/>
        <v>0</v>
      </c>
      <c r="AH64" s="123">
        <f t="shared" si="39"/>
        <v>0</v>
      </c>
      <c r="AI64" s="123">
        <f t="shared" si="40"/>
        <v>0</v>
      </c>
      <c r="AJ64" s="123">
        <f t="shared" si="41"/>
        <v>0</v>
      </c>
      <c r="AK64" s="123">
        <f t="shared" si="42"/>
        <v>0</v>
      </c>
      <c r="AL64" s="123">
        <f t="shared" si="43"/>
        <v>0</v>
      </c>
      <c r="AM64" s="123">
        <f t="shared" si="44"/>
        <v>0</v>
      </c>
    </row>
    <row r="65" spans="1:42" s="122" customFormat="1" ht="30">
      <c r="A65" s="216">
        <f t="shared" si="45"/>
        <v>59</v>
      </c>
      <c r="B65" s="210" t="s">
        <v>140</v>
      </c>
      <c r="C65" s="145" t="s">
        <v>237</v>
      </c>
      <c r="D65" s="151" t="s">
        <v>637</v>
      </c>
      <c r="E65" s="146">
        <v>18</v>
      </c>
      <c r="F65" s="165"/>
      <c r="G65" s="133"/>
      <c r="H65" s="133"/>
      <c r="I65" s="133"/>
      <c r="J65" s="157"/>
      <c r="K65" s="133"/>
      <c r="L65" s="157"/>
      <c r="M65" s="157"/>
      <c r="N65" s="143">
        <f t="shared" si="46"/>
        <v>0</v>
      </c>
      <c r="O65" s="165"/>
      <c r="P65" s="142">
        <f t="shared" si="27"/>
        <v>0</v>
      </c>
      <c r="Q65" s="140"/>
      <c r="R65" s="140"/>
      <c r="S65" s="140"/>
      <c r="T65" s="142">
        <f t="shared" si="47"/>
        <v>0</v>
      </c>
      <c r="U65" s="165"/>
      <c r="V65" s="142">
        <f t="shared" si="55"/>
        <v>0</v>
      </c>
      <c r="W65" s="142">
        <f t="shared" si="56"/>
        <v>0</v>
      </c>
      <c r="X65" s="142">
        <f t="shared" si="48"/>
        <v>0</v>
      </c>
      <c r="Y65" s="165"/>
      <c r="Z65" s="142">
        <f t="shared" si="49"/>
        <v>0</v>
      </c>
      <c r="AA65" s="142">
        <f t="shared" si="50"/>
        <v>0</v>
      </c>
      <c r="AB65" s="142">
        <f t="shared" si="51"/>
        <v>0</v>
      </c>
      <c r="AC65" s="142">
        <f t="shared" si="52"/>
        <v>0</v>
      </c>
      <c r="AD65" s="142">
        <f t="shared" si="53"/>
        <v>0</v>
      </c>
      <c r="AE65" s="142">
        <f t="shared" si="54"/>
        <v>0</v>
      </c>
      <c r="AF65" s="165"/>
      <c r="AG65" s="123">
        <f t="shared" si="38"/>
        <v>0</v>
      </c>
      <c r="AH65" s="123">
        <f t="shared" si="39"/>
        <v>0</v>
      </c>
      <c r="AI65" s="123">
        <f t="shared" si="40"/>
        <v>0</v>
      </c>
      <c r="AJ65" s="123">
        <f t="shared" si="41"/>
        <v>0</v>
      </c>
      <c r="AK65" s="123">
        <f t="shared" si="42"/>
        <v>0</v>
      </c>
      <c r="AL65" s="123">
        <f t="shared" si="43"/>
        <v>0</v>
      </c>
      <c r="AM65" s="123">
        <f t="shared" si="44"/>
        <v>0</v>
      </c>
    </row>
    <row r="66" spans="1:42" s="122" customFormat="1" ht="30">
      <c r="A66" s="216">
        <f t="shared" si="45"/>
        <v>60</v>
      </c>
      <c r="B66" s="210" t="s">
        <v>141</v>
      </c>
      <c r="C66" s="145" t="s">
        <v>238</v>
      </c>
      <c r="D66" s="151" t="s">
        <v>637</v>
      </c>
      <c r="E66" s="146">
        <v>1</v>
      </c>
      <c r="F66" s="165"/>
      <c r="G66" s="133"/>
      <c r="H66" s="133"/>
      <c r="I66" s="133"/>
      <c r="J66" s="157"/>
      <c r="K66" s="133"/>
      <c r="L66" s="157"/>
      <c r="M66" s="157"/>
      <c r="N66" s="143">
        <f t="shared" si="46"/>
        <v>0</v>
      </c>
      <c r="O66" s="165"/>
      <c r="P66" s="142">
        <f t="shared" si="27"/>
        <v>0</v>
      </c>
      <c r="Q66" s="140"/>
      <c r="R66" s="140"/>
      <c r="S66" s="140"/>
      <c r="T66" s="142">
        <f t="shared" si="47"/>
        <v>0</v>
      </c>
      <c r="U66" s="165"/>
      <c r="V66" s="142">
        <f t="shared" si="55"/>
        <v>0</v>
      </c>
      <c r="W66" s="142">
        <f t="shared" si="56"/>
        <v>0</v>
      </c>
      <c r="X66" s="142">
        <f t="shared" si="48"/>
        <v>0</v>
      </c>
      <c r="Y66" s="165"/>
      <c r="Z66" s="142">
        <f t="shared" si="49"/>
        <v>0</v>
      </c>
      <c r="AA66" s="142">
        <f t="shared" si="50"/>
        <v>0</v>
      </c>
      <c r="AB66" s="142">
        <f t="shared" si="51"/>
        <v>0</v>
      </c>
      <c r="AC66" s="142">
        <f t="shared" si="52"/>
        <v>0</v>
      </c>
      <c r="AD66" s="142">
        <f t="shared" si="53"/>
        <v>0</v>
      </c>
      <c r="AE66" s="142">
        <f t="shared" si="54"/>
        <v>0</v>
      </c>
      <c r="AF66" s="165"/>
      <c r="AG66" s="123">
        <f t="shared" si="38"/>
        <v>0</v>
      </c>
      <c r="AH66" s="123">
        <f t="shared" si="39"/>
        <v>0</v>
      </c>
      <c r="AI66" s="123">
        <f t="shared" si="40"/>
        <v>0</v>
      </c>
      <c r="AJ66" s="123">
        <f t="shared" si="41"/>
        <v>0</v>
      </c>
      <c r="AK66" s="123">
        <f t="shared" si="42"/>
        <v>0</v>
      </c>
      <c r="AL66" s="123">
        <f t="shared" si="43"/>
        <v>0</v>
      </c>
      <c r="AM66" s="123">
        <f t="shared" si="44"/>
        <v>0</v>
      </c>
    </row>
    <row r="67" spans="1:42" s="122" customFormat="1" ht="30">
      <c r="A67" s="216">
        <f t="shared" si="45"/>
        <v>61</v>
      </c>
      <c r="B67" s="210" t="s">
        <v>142</v>
      </c>
      <c r="C67" s="145" t="s">
        <v>239</v>
      </c>
      <c r="D67" s="151" t="s">
        <v>88</v>
      </c>
      <c r="E67" s="146">
        <v>75.92</v>
      </c>
      <c r="F67" s="165"/>
      <c r="G67" s="133"/>
      <c r="H67" s="133"/>
      <c r="I67" s="133"/>
      <c r="J67" s="157"/>
      <c r="K67" s="133"/>
      <c r="L67" s="157"/>
      <c r="M67" s="157"/>
      <c r="N67" s="143">
        <f t="shared" si="46"/>
        <v>0</v>
      </c>
      <c r="O67" s="165"/>
      <c r="P67" s="142">
        <f t="shared" si="27"/>
        <v>0</v>
      </c>
      <c r="Q67" s="140"/>
      <c r="R67" s="140"/>
      <c r="S67" s="140"/>
      <c r="T67" s="142">
        <f t="shared" si="47"/>
        <v>0</v>
      </c>
      <c r="U67" s="165"/>
      <c r="V67" s="142">
        <f t="shared" si="55"/>
        <v>0</v>
      </c>
      <c r="W67" s="142">
        <f t="shared" si="56"/>
        <v>0</v>
      </c>
      <c r="X67" s="142">
        <f t="shared" si="48"/>
        <v>0</v>
      </c>
      <c r="Y67" s="165"/>
      <c r="Z67" s="142">
        <f t="shared" si="49"/>
        <v>0</v>
      </c>
      <c r="AA67" s="142">
        <f t="shared" si="50"/>
        <v>0</v>
      </c>
      <c r="AB67" s="142">
        <f t="shared" si="51"/>
        <v>0</v>
      </c>
      <c r="AC67" s="142">
        <f t="shared" si="52"/>
        <v>0</v>
      </c>
      <c r="AD67" s="142">
        <f t="shared" si="53"/>
        <v>0</v>
      </c>
      <c r="AE67" s="142">
        <f t="shared" si="54"/>
        <v>0</v>
      </c>
      <c r="AF67" s="165"/>
      <c r="AG67" s="123">
        <f t="shared" si="38"/>
        <v>0</v>
      </c>
      <c r="AH67" s="123">
        <f t="shared" si="39"/>
        <v>0</v>
      </c>
      <c r="AI67" s="123">
        <f t="shared" si="40"/>
        <v>0</v>
      </c>
      <c r="AJ67" s="123">
        <f t="shared" si="41"/>
        <v>0</v>
      </c>
      <c r="AK67" s="123">
        <f t="shared" si="42"/>
        <v>0</v>
      </c>
      <c r="AL67" s="123">
        <f t="shared" si="43"/>
        <v>0</v>
      </c>
      <c r="AM67" s="123">
        <f t="shared" si="44"/>
        <v>0</v>
      </c>
    </row>
    <row r="68" spans="1:42" s="122" customFormat="1" ht="30">
      <c r="A68" s="216">
        <f t="shared" si="45"/>
        <v>62</v>
      </c>
      <c r="B68" s="210" t="s">
        <v>143</v>
      </c>
      <c r="C68" s="145" t="s">
        <v>240</v>
      </c>
      <c r="D68" s="151" t="s">
        <v>4</v>
      </c>
      <c r="E68" s="146">
        <v>204.78</v>
      </c>
      <c r="F68" s="165"/>
      <c r="G68" s="133"/>
      <c r="H68" s="133"/>
      <c r="I68" s="133"/>
      <c r="J68" s="157"/>
      <c r="K68" s="133"/>
      <c r="L68" s="157"/>
      <c r="M68" s="157"/>
      <c r="N68" s="143">
        <f t="shared" si="46"/>
        <v>0</v>
      </c>
      <c r="O68" s="165"/>
      <c r="P68" s="142">
        <f t="shared" si="27"/>
        <v>0</v>
      </c>
      <c r="Q68" s="140"/>
      <c r="R68" s="140"/>
      <c r="S68" s="140"/>
      <c r="T68" s="142">
        <f t="shared" si="47"/>
        <v>0</v>
      </c>
      <c r="U68" s="165"/>
      <c r="V68" s="142">
        <f t="shared" si="55"/>
        <v>0</v>
      </c>
      <c r="W68" s="142">
        <f t="shared" si="56"/>
        <v>0</v>
      </c>
      <c r="X68" s="142">
        <f t="shared" si="48"/>
        <v>0</v>
      </c>
      <c r="Y68" s="165"/>
      <c r="Z68" s="142">
        <f t="shared" si="49"/>
        <v>0</v>
      </c>
      <c r="AA68" s="142">
        <f t="shared" si="50"/>
        <v>0</v>
      </c>
      <c r="AB68" s="142">
        <f t="shared" si="51"/>
        <v>0</v>
      </c>
      <c r="AC68" s="142">
        <f t="shared" si="52"/>
        <v>0</v>
      </c>
      <c r="AD68" s="142">
        <f t="shared" si="53"/>
        <v>0</v>
      </c>
      <c r="AE68" s="142">
        <f t="shared" si="54"/>
        <v>0</v>
      </c>
      <c r="AF68" s="165"/>
      <c r="AG68" s="123">
        <f t="shared" si="38"/>
        <v>0</v>
      </c>
      <c r="AH68" s="123">
        <f t="shared" si="39"/>
        <v>0</v>
      </c>
      <c r="AI68" s="123">
        <f t="shared" si="40"/>
        <v>0</v>
      </c>
      <c r="AJ68" s="123">
        <f t="shared" si="41"/>
        <v>0</v>
      </c>
      <c r="AK68" s="123">
        <f t="shared" si="42"/>
        <v>0</v>
      </c>
      <c r="AL68" s="123">
        <f t="shared" si="43"/>
        <v>0</v>
      </c>
      <c r="AM68" s="123">
        <f t="shared" si="44"/>
        <v>0</v>
      </c>
    </row>
    <row r="69" spans="1:42" s="122" customFormat="1" ht="30">
      <c r="A69" s="216">
        <f t="shared" si="45"/>
        <v>63</v>
      </c>
      <c r="B69" s="210" t="s">
        <v>144</v>
      </c>
      <c r="C69" s="145" t="s">
        <v>241</v>
      </c>
      <c r="D69" s="151" t="s">
        <v>88</v>
      </c>
      <c r="E69" s="146">
        <v>5.5</v>
      </c>
      <c r="F69" s="165"/>
      <c r="G69" s="133"/>
      <c r="H69" s="133"/>
      <c r="I69" s="133"/>
      <c r="J69" s="157"/>
      <c r="K69" s="133"/>
      <c r="L69" s="157"/>
      <c r="M69" s="157"/>
      <c r="N69" s="143">
        <f t="shared" si="46"/>
        <v>0</v>
      </c>
      <c r="O69" s="165"/>
      <c r="P69" s="142">
        <f t="shared" si="27"/>
        <v>0</v>
      </c>
      <c r="Q69" s="140"/>
      <c r="R69" s="140"/>
      <c r="S69" s="140"/>
      <c r="T69" s="142">
        <f t="shared" si="47"/>
        <v>0</v>
      </c>
      <c r="U69" s="165"/>
      <c r="V69" s="142">
        <f t="shared" si="55"/>
        <v>0</v>
      </c>
      <c r="W69" s="142">
        <f t="shared" si="56"/>
        <v>0</v>
      </c>
      <c r="X69" s="142">
        <f t="shared" si="48"/>
        <v>0</v>
      </c>
      <c r="Y69" s="165"/>
      <c r="Z69" s="142">
        <f t="shared" si="49"/>
        <v>0</v>
      </c>
      <c r="AA69" s="142">
        <f t="shared" si="50"/>
        <v>0</v>
      </c>
      <c r="AB69" s="142">
        <f t="shared" si="51"/>
        <v>0</v>
      </c>
      <c r="AC69" s="142">
        <f t="shared" si="52"/>
        <v>0</v>
      </c>
      <c r="AD69" s="142">
        <f t="shared" si="53"/>
        <v>0</v>
      </c>
      <c r="AE69" s="142">
        <f t="shared" si="54"/>
        <v>0</v>
      </c>
      <c r="AF69" s="165"/>
      <c r="AG69" s="123">
        <f t="shared" si="38"/>
        <v>0</v>
      </c>
      <c r="AH69" s="123">
        <f t="shared" si="39"/>
        <v>0</v>
      </c>
      <c r="AI69" s="123">
        <f t="shared" si="40"/>
        <v>0</v>
      </c>
      <c r="AJ69" s="123">
        <f t="shared" si="41"/>
        <v>0</v>
      </c>
      <c r="AK69" s="123">
        <f t="shared" si="42"/>
        <v>0</v>
      </c>
      <c r="AL69" s="123">
        <f t="shared" si="43"/>
        <v>0</v>
      </c>
      <c r="AM69" s="123">
        <f t="shared" si="44"/>
        <v>0</v>
      </c>
    </row>
    <row r="70" spans="1:42" s="122" customFormat="1" ht="30">
      <c r="A70" s="216">
        <f t="shared" si="45"/>
        <v>64</v>
      </c>
      <c r="B70" s="210" t="s">
        <v>242</v>
      </c>
      <c r="C70" s="145" t="s">
        <v>243</v>
      </c>
      <c r="D70" s="151" t="s">
        <v>637</v>
      </c>
      <c r="E70" s="146">
        <v>2</v>
      </c>
      <c r="F70" s="165"/>
      <c r="G70" s="133"/>
      <c r="H70" s="133"/>
      <c r="I70" s="133"/>
      <c r="J70" s="157"/>
      <c r="K70" s="133"/>
      <c r="L70" s="157"/>
      <c r="M70" s="157"/>
      <c r="N70" s="143">
        <f t="shared" si="46"/>
        <v>0</v>
      </c>
      <c r="O70" s="165"/>
      <c r="P70" s="142">
        <f t="shared" si="27"/>
        <v>0</v>
      </c>
      <c r="Q70" s="140"/>
      <c r="R70" s="140"/>
      <c r="S70" s="140"/>
      <c r="T70" s="142">
        <f t="shared" si="47"/>
        <v>0</v>
      </c>
      <c r="U70" s="165"/>
      <c r="V70" s="142">
        <f t="shared" si="55"/>
        <v>0</v>
      </c>
      <c r="W70" s="142">
        <f t="shared" si="56"/>
        <v>0</v>
      </c>
      <c r="X70" s="142">
        <f t="shared" si="48"/>
        <v>0</v>
      </c>
      <c r="Y70" s="165"/>
      <c r="Z70" s="142">
        <f t="shared" si="49"/>
        <v>0</v>
      </c>
      <c r="AA70" s="142">
        <f t="shared" si="50"/>
        <v>0</v>
      </c>
      <c r="AB70" s="142">
        <f t="shared" si="51"/>
        <v>0</v>
      </c>
      <c r="AC70" s="142">
        <f t="shared" si="52"/>
        <v>0</v>
      </c>
      <c r="AD70" s="142">
        <f t="shared" si="53"/>
        <v>0</v>
      </c>
      <c r="AE70" s="142">
        <f t="shared" si="54"/>
        <v>0</v>
      </c>
      <c r="AF70" s="165"/>
      <c r="AG70" s="123">
        <f t="shared" si="38"/>
        <v>0</v>
      </c>
      <c r="AH70" s="123">
        <f t="shared" si="39"/>
        <v>0</v>
      </c>
      <c r="AI70" s="123">
        <f t="shared" si="40"/>
        <v>0</v>
      </c>
      <c r="AJ70" s="123">
        <f t="shared" si="41"/>
        <v>0</v>
      </c>
      <c r="AK70" s="123">
        <f t="shared" si="42"/>
        <v>0</v>
      </c>
      <c r="AL70" s="123">
        <f t="shared" si="43"/>
        <v>0</v>
      </c>
      <c r="AM70" s="123">
        <f t="shared" si="44"/>
        <v>0</v>
      </c>
    </row>
    <row r="71" spans="1:42" s="122" customFormat="1" ht="30">
      <c r="A71" s="216">
        <f t="shared" si="45"/>
        <v>65</v>
      </c>
      <c r="B71" s="210" t="s">
        <v>244</v>
      </c>
      <c r="C71" s="145" t="s">
        <v>245</v>
      </c>
      <c r="D71" s="151" t="s">
        <v>637</v>
      </c>
      <c r="E71" s="146">
        <v>2</v>
      </c>
      <c r="F71" s="165"/>
      <c r="G71" s="133"/>
      <c r="H71" s="133"/>
      <c r="I71" s="133"/>
      <c r="J71" s="157"/>
      <c r="K71" s="133"/>
      <c r="L71" s="157"/>
      <c r="M71" s="157"/>
      <c r="N71" s="143">
        <f t="shared" si="46"/>
        <v>0</v>
      </c>
      <c r="O71" s="165"/>
      <c r="P71" s="142">
        <f t="shared" si="27"/>
        <v>0</v>
      </c>
      <c r="Q71" s="140"/>
      <c r="R71" s="140"/>
      <c r="S71" s="140"/>
      <c r="T71" s="142">
        <f t="shared" si="47"/>
        <v>0</v>
      </c>
      <c r="U71" s="165"/>
      <c r="V71" s="142">
        <f t="shared" si="55"/>
        <v>0</v>
      </c>
      <c r="W71" s="142">
        <f t="shared" si="56"/>
        <v>0</v>
      </c>
      <c r="X71" s="142">
        <f t="shared" si="48"/>
        <v>0</v>
      </c>
      <c r="Y71" s="165"/>
      <c r="Z71" s="142">
        <f t="shared" si="49"/>
        <v>0</v>
      </c>
      <c r="AA71" s="142">
        <f t="shared" si="50"/>
        <v>0</v>
      </c>
      <c r="AB71" s="142">
        <f t="shared" si="51"/>
        <v>0</v>
      </c>
      <c r="AC71" s="142">
        <f t="shared" si="52"/>
        <v>0</v>
      </c>
      <c r="AD71" s="142">
        <f t="shared" si="53"/>
        <v>0</v>
      </c>
      <c r="AE71" s="142">
        <f t="shared" si="54"/>
        <v>0</v>
      </c>
      <c r="AF71" s="165"/>
      <c r="AG71" s="123">
        <f t="shared" si="38"/>
        <v>0</v>
      </c>
      <c r="AH71" s="123">
        <f t="shared" si="39"/>
        <v>0</v>
      </c>
      <c r="AI71" s="123">
        <f t="shared" si="40"/>
        <v>0</v>
      </c>
      <c r="AJ71" s="123">
        <f t="shared" si="41"/>
        <v>0</v>
      </c>
      <c r="AK71" s="123">
        <f t="shared" si="42"/>
        <v>0</v>
      </c>
      <c r="AL71" s="123">
        <f t="shared" si="43"/>
        <v>0</v>
      </c>
      <c r="AM71" s="123">
        <f t="shared" si="44"/>
        <v>0</v>
      </c>
      <c r="AN71" s="127"/>
      <c r="AO71" s="127"/>
      <c r="AP71" s="127"/>
    </row>
    <row r="72" spans="1:42" s="122" customFormat="1" ht="30">
      <c r="A72" s="216">
        <f t="shared" si="45"/>
        <v>66</v>
      </c>
      <c r="B72" s="210" t="s">
        <v>246</v>
      </c>
      <c r="C72" s="145" t="s">
        <v>247</v>
      </c>
      <c r="D72" s="151" t="s">
        <v>637</v>
      </c>
      <c r="E72" s="146">
        <v>1</v>
      </c>
      <c r="F72" s="165"/>
      <c r="G72" s="133"/>
      <c r="H72" s="133"/>
      <c r="I72" s="133"/>
      <c r="J72" s="157"/>
      <c r="K72" s="133"/>
      <c r="L72" s="157"/>
      <c r="M72" s="157"/>
      <c r="N72" s="143">
        <f t="shared" si="46"/>
        <v>0</v>
      </c>
      <c r="O72" s="165"/>
      <c r="P72" s="142">
        <f t="shared" si="27"/>
        <v>0</v>
      </c>
      <c r="Q72" s="140"/>
      <c r="R72" s="140"/>
      <c r="S72" s="140"/>
      <c r="T72" s="142">
        <f t="shared" si="47"/>
        <v>0</v>
      </c>
      <c r="U72" s="165"/>
      <c r="V72" s="142">
        <f t="shared" si="55"/>
        <v>0</v>
      </c>
      <c r="W72" s="142">
        <f t="shared" si="56"/>
        <v>0</v>
      </c>
      <c r="X72" s="142">
        <f t="shared" si="48"/>
        <v>0</v>
      </c>
      <c r="Y72" s="165"/>
      <c r="Z72" s="142">
        <f t="shared" si="49"/>
        <v>0</v>
      </c>
      <c r="AA72" s="142">
        <f t="shared" si="50"/>
        <v>0</v>
      </c>
      <c r="AB72" s="142">
        <f t="shared" si="51"/>
        <v>0</v>
      </c>
      <c r="AC72" s="142">
        <f t="shared" si="52"/>
        <v>0</v>
      </c>
      <c r="AD72" s="142">
        <f t="shared" si="53"/>
        <v>0</v>
      </c>
      <c r="AE72" s="142">
        <f t="shared" si="54"/>
        <v>0</v>
      </c>
      <c r="AF72" s="165"/>
      <c r="AG72" s="123">
        <f t="shared" si="38"/>
        <v>0</v>
      </c>
      <c r="AH72" s="123">
        <f t="shared" si="39"/>
        <v>0</v>
      </c>
      <c r="AI72" s="123">
        <f t="shared" si="40"/>
        <v>0</v>
      </c>
      <c r="AJ72" s="123">
        <f t="shared" si="41"/>
        <v>0</v>
      </c>
      <c r="AK72" s="123">
        <f t="shared" si="42"/>
        <v>0</v>
      </c>
      <c r="AL72" s="123">
        <f t="shared" si="43"/>
        <v>0</v>
      </c>
      <c r="AM72" s="123">
        <f t="shared" si="44"/>
        <v>0</v>
      </c>
    </row>
    <row r="73" spans="1:42" s="122" customFormat="1" ht="30">
      <c r="A73" s="216">
        <f t="shared" si="45"/>
        <v>67</v>
      </c>
      <c r="B73" s="210" t="s">
        <v>248</v>
      </c>
      <c r="C73" s="145" t="s">
        <v>249</v>
      </c>
      <c r="D73" s="144" t="s">
        <v>3</v>
      </c>
      <c r="E73" s="146">
        <v>1872.5</v>
      </c>
      <c r="F73" s="165"/>
      <c r="G73" s="133"/>
      <c r="H73" s="133"/>
      <c r="I73" s="133"/>
      <c r="J73" s="157"/>
      <c r="K73" s="133"/>
      <c r="L73" s="157"/>
      <c r="M73" s="157"/>
      <c r="N73" s="143">
        <f t="shared" si="46"/>
        <v>0</v>
      </c>
      <c r="O73" s="165"/>
      <c r="P73" s="142">
        <f t="shared" si="27"/>
        <v>0</v>
      </c>
      <c r="Q73" s="140"/>
      <c r="R73" s="140"/>
      <c r="S73" s="140"/>
      <c r="T73" s="142">
        <f t="shared" si="47"/>
        <v>0</v>
      </c>
      <c r="U73" s="165"/>
      <c r="V73" s="142">
        <f t="shared" si="55"/>
        <v>0</v>
      </c>
      <c r="W73" s="142">
        <f t="shared" si="56"/>
        <v>0</v>
      </c>
      <c r="X73" s="142">
        <f t="shared" si="48"/>
        <v>0</v>
      </c>
      <c r="Y73" s="165"/>
      <c r="Z73" s="142">
        <f t="shared" si="49"/>
        <v>0</v>
      </c>
      <c r="AA73" s="142">
        <f t="shared" si="50"/>
        <v>0</v>
      </c>
      <c r="AB73" s="142">
        <f t="shared" si="51"/>
        <v>0</v>
      </c>
      <c r="AC73" s="142">
        <f t="shared" si="52"/>
        <v>0</v>
      </c>
      <c r="AD73" s="142">
        <f t="shared" si="53"/>
        <v>0</v>
      </c>
      <c r="AE73" s="142">
        <f t="shared" si="54"/>
        <v>0</v>
      </c>
      <c r="AF73" s="165"/>
      <c r="AG73" s="123">
        <f t="shared" si="38"/>
        <v>0</v>
      </c>
      <c r="AH73" s="123">
        <f t="shared" si="39"/>
        <v>0</v>
      </c>
      <c r="AI73" s="123">
        <f t="shared" si="40"/>
        <v>0</v>
      </c>
      <c r="AJ73" s="123">
        <f t="shared" si="41"/>
        <v>0</v>
      </c>
      <c r="AK73" s="123">
        <f t="shared" si="42"/>
        <v>0</v>
      </c>
      <c r="AL73" s="123">
        <f t="shared" si="43"/>
        <v>0</v>
      </c>
      <c r="AM73" s="123">
        <f t="shared" si="44"/>
        <v>0</v>
      </c>
    </row>
    <row r="74" spans="1:42" s="122" customFormat="1" ht="30">
      <c r="A74" s="216">
        <f t="shared" si="45"/>
        <v>68</v>
      </c>
      <c r="B74" s="210" t="s">
        <v>250</v>
      </c>
      <c r="C74" s="145" t="s">
        <v>251</v>
      </c>
      <c r="D74" s="144" t="s">
        <v>3</v>
      </c>
      <c r="E74" s="146">
        <v>9138.92</v>
      </c>
      <c r="F74" s="165"/>
      <c r="G74" s="133"/>
      <c r="H74" s="133"/>
      <c r="I74" s="133"/>
      <c r="J74" s="157"/>
      <c r="K74" s="133"/>
      <c r="L74" s="157"/>
      <c r="M74" s="157"/>
      <c r="N74" s="143">
        <f t="shared" si="46"/>
        <v>0</v>
      </c>
      <c r="O74" s="165"/>
      <c r="P74" s="142">
        <f t="shared" si="27"/>
        <v>0</v>
      </c>
      <c r="Q74" s="140"/>
      <c r="R74" s="140"/>
      <c r="S74" s="140"/>
      <c r="T74" s="142">
        <f t="shared" si="47"/>
        <v>0</v>
      </c>
      <c r="U74" s="165"/>
      <c r="V74" s="142">
        <f t="shared" si="55"/>
        <v>0</v>
      </c>
      <c r="W74" s="142">
        <f t="shared" si="56"/>
        <v>0</v>
      </c>
      <c r="X74" s="142">
        <f t="shared" si="48"/>
        <v>0</v>
      </c>
      <c r="Y74" s="165"/>
      <c r="Z74" s="142">
        <f t="shared" si="49"/>
        <v>0</v>
      </c>
      <c r="AA74" s="142">
        <f t="shared" si="50"/>
        <v>0</v>
      </c>
      <c r="AB74" s="142">
        <f t="shared" si="51"/>
        <v>0</v>
      </c>
      <c r="AC74" s="142">
        <f t="shared" si="52"/>
        <v>0</v>
      </c>
      <c r="AD74" s="142">
        <f t="shared" si="53"/>
        <v>0</v>
      </c>
      <c r="AE74" s="142">
        <f t="shared" si="54"/>
        <v>0</v>
      </c>
      <c r="AF74" s="165"/>
      <c r="AG74" s="123">
        <f t="shared" si="38"/>
        <v>0</v>
      </c>
      <c r="AH74" s="123">
        <f t="shared" si="39"/>
        <v>0</v>
      </c>
      <c r="AI74" s="123">
        <f t="shared" si="40"/>
        <v>0</v>
      </c>
      <c r="AJ74" s="123">
        <f t="shared" si="41"/>
        <v>0</v>
      </c>
      <c r="AK74" s="123">
        <f t="shared" si="42"/>
        <v>0</v>
      </c>
      <c r="AL74" s="123">
        <f t="shared" si="43"/>
        <v>0</v>
      </c>
      <c r="AM74" s="123">
        <f t="shared" si="44"/>
        <v>0</v>
      </c>
    </row>
    <row r="75" spans="1:42" s="122" customFormat="1" ht="30">
      <c r="A75" s="216">
        <f t="shared" si="45"/>
        <v>69</v>
      </c>
      <c r="B75" s="210" t="s">
        <v>145</v>
      </c>
      <c r="C75" s="145" t="s">
        <v>252</v>
      </c>
      <c r="D75" s="144" t="s">
        <v>3</v>
      </c>
      <c r="E75" s="146">
        <v>1872.5</v>
      </c>
      <c r="F75" s="165"/>
      <c r="G75" s="133"/>
      <c r="H75" s="133"/>
      <c r="I75" s="133"/>
      <c r="J75" s="157"/>
      <c r="K75" s="133"/>
      <c r="L75" s="157"/>
      <c r="M75" s="157"/>
      <c r="N75" s="143">
        <f t="shared" si="46"/>
        <v>0</v>
      </c>
      <c r="O75" s="165"/>
      <c r="P75" s="142">
        <f t="shared" si="27"/>
        <v>0</v>
      </c>
      <c r="Q75" s="140"/>
      <c r="R75" s="140"/>
      <c r="S75" s="140"/>
      <c r="T75" s="142">
        <f t="shared" si="47"/>
        <v>0</v>
      </c>
      <c r="U75" s="165"/>
      <c r="V75" s="142">
        <f t="shared" si="55"/>
        <v>0</v>
      </c>
      <c r="W75" s="142">
        <f t="shared" si="56"/>
        <v>0</v>
      </c>
      <c r="X75" s="142">
        <f t="shared" si="48"/>
        <v>0</v>
      </c>
      <c r="Y75" s="165"/>
      <c r="Z75" s="142">
        <f t="shared" si="49"/>
        <v>0</v>
      </c>
      <c r="AA75" s="142">
        <f t="shared" si="50"/>
        <v>0</v>
      </c>
      <c r="AB75" s="142">
        <f t="shared" si="51"/>
        <v>0</v>
      </c>
      <c r="AC75" s="142">
        <f t="shared" si="52"/>
        <v>0</v>
      </c>
      <c r="AD75" s="142">
        <f t="shared" si="53"/>
        <v>0</v>
      </c>
      <c r="AE75" s="142">
        <f t="shared" si="54"/>
        <v>0</v>
      </c>
      <c r="AF75" s="165"/>
      <c r="AG75" s="123">
        <f t="shared" si="38"/>
        <v>0</v>
      </c>
      <c r="AH75" s="123">
        <f t="shared" si="39"/>
        <v>0</v>
      </c>
      <c r="AI75" s="123">
        <f t="shared" si="40"/>
        <v>0</v>
      </c>
      <c r="AJ75" s="123">
        <f t="shared" si="41"/>
        <v>0</v>
      </c>
      <c r="AK75" s="123">
        <f t="shared" si="42"/>
        <v>0</v>
      </c>
      <c r="AL75" s="123">
        <f t="shared" si="43"/>
        <v>0</v>
      </c>
      <c r="AM75" s="123">
        <f t="shared" si="44"/>
        <v>0</v>
      </c>
      <c r="AN75" s="127"/>
    </row>
    <row r="76" spans="1:42" s="122" customFormat="1" ht="30">
      <c r="A76" s="216">
        <f t="shared" si="45"/>
        <v>70</v>
      </c>
      <c r="B76" s="210" t="s">
        <v>146</v>
      </c>
      <c r="C76" s="145" t="s">
        <v>253</v>
      </c>
      <c r="D76" s="151" t="s">
        <v>88</v>
      </c>
      <c r="E76" s="146">
        <v>568.05999999999995</v>
      </c>
      <c r="F76" s="165"/>
      <c r="G76" s="133"/>
      <c r="H76" s="133"/>
      <c r="I76" s="133"/>
      <c r="J76" s="157"/>
      <c r="K76" s="133"/>
      <c r="L76" s="157"/>
      <c r="M76" s="157"/>
      <c r="N76" s="143">
        <f t="shared" si="46"/>
        <v>0</v>
      </c>
      <c r="O76" s="165"/>
      <c r="P76" s="142">
        <f t="shared" si="27"/>
        <v>0</v>
      </c>
      <c r="Q76" s="140"/>
      <c r="R76" s="140"/>
      <c r="S76" s="140"/>
      <c r="T76" s="142">
        <f t="shared" si="47"/>
        <v>0</v>
      </c>
      <c r="U76" s="165"/>
      <c r="V76" s="142">
        <f t="shared" si="55"/>
        <v>0</v>
      </c>
      <c r="W76" s="142">
        <f t="shared" si="56"/>
        <v>0</v>
      </c>
      <c r="X76" s="142">
        <f t="shared" si="48"/>
        <v>0</v>
      </c>
      <c r="Y76" s="165"/>
      <c r="Z76" s="142">
        <f t="shared" si="49"/>
        <v>0</v>
      </c>
      <c r="AA76" s="142">
        <f t="shared" si="50"/>
        <v>0</v>
      </c>
      <c r="AB76" s="142">
        <f t="shared" si="51"/>
        <v>0</v>
      </c>
      <c r="AC76" s="142">
        <f t="shared" si="52"/>
        <v>0</v>
      </c>
      <c r="AD76" s="142">
        <f t="shared" si="53"/>
        <v>0</v>
      </c>
      <c r="AE76" s="142">
        <f t="shared" si="54"/>
        <v>0</v>
      </c>
      <c r="AF76" s="165"/>
      <c r="AG76" s="123">
        <f t="shared" si="38"/>
        <v>0</v>
      </c>
      <c r="AH76" s="123">
        <f t="shared" si="39"/>
        <v>0</v>
      </c>
      <c r="AI76" s="123">
        <f t="shared" si="40"/>
        <v>0</v>
      </c>
      <c r="AJ76" s="123">
        <f t="shared" si="41"/>
        <v>0</v>
      </c>
      <c r="AK76" s="123">
        <f t="shared" si="42"/>
        <v>0</v>
      </c>
      <c r="AL76" s="123">
        <f t="shared" si="43"/>
        <v>0</v>
      </c>
      <c r="AM76" s="123">
        <f t="shared" si="44"/>
        <v>0</v>
      </c>
    </row>
    <row r="77" spans="1:42" s="122" customFormat="1" ht="15">
      <c r="A77" s="216">
        <f t="shared" si="45"/>
        <v>71</v>
      </c>
      <c r="B77" s="210" t="s">
        <v>147</v>
      </c>
      <c r="C77" s="145" t="s">
        <v>254</v>
      </c>
      <c r="D77" s="151" t="s">
        <v>88</v>
      </c>
      <c r="E77" s="146">
        <v>579.83000000000004</v>
      </c>
      <c r="F77" s="165"/>
      <c r="G77" s="133"/>
      <c r="H77" s="133"/>
      <c r="I77" s="133"/>
      <c r="J77" s="157"/>
      <c r="K77" s="133"/>
      <c r="L77" s="157"/>
      <c r="M77" s="157"/>
      <c r="N77" s="143">
        <f t="shared" si="46"/>
        <v>0</v>
      </c>
      <c r="O77" s="165"/>
      <c r="P77" s="142">
        <f t="shared" si="27"/>
        <v>0</v>
      </c>
      <c r="Q77" s="140"/>
      <c r="R77" s="140"/>
      <c r="S77" s="140"/>
      <c r="T77" s="142">
        <f t="shared" si="47"/>
        <v>0</v>
      </c>
      <c r="U77" s="165"/>
      <c r="V77" s="142">
        <f t="shared" si="55"/>
        <v>0</v>
      </c>
      <c r="W77" s="142">
        <f t="shared" si="56"/>
        <v>0</v>
      </c>
      <c r="X77" s="142">
        <f t="shared" si="48"/>
        <v>0</v>
      </c>
      <c r="Y77" s="165"/>
      <c r="Z77" s="142">
        <f t="shared" si="49"/>
        <v>0</v>
      </c>
      <c r="AA77" s="142">
        <f t="shared" si="50"/>
        <v>0</v>
      </c>
      <c r="AB77" s="142">
        <f t="shared" si="51"/>
        <v>0</v>
      </c>
      <c r="AC77" s="142">
        <f t="shared" si="52"/>
        <v>0</v>
      </c>
      <c r="AD77" s="142">
        <f t="shared" si="53"/>
        <v>0</v>
      </c>
      <c r="AE77" s="142">
        <f t="shared" si="54"/>
        <v>0</v>
      </c>
      <c r="AF77" s="165"/>
      <c r="AG77" s="123">
        <f t="shared" si="38"/>
        <v>0</v>
      </c>
      <c r="AH77" s="123">
        <f t="shared" si="39"/>
        <v>0</v>
      </c>
      <c r="AI77" s="123">
        <f t="shared" si="40"/>
        <v>0</v>
      </c>
      <c r="AJ77" s="123">
        <f t="shared" si="41"/>
        <v>0</v>
      </c>
      <c r="AK77" s="123">
        <f t="shared" si="42"/>
        <v>0</v>
      </c>
      <c r="AL77" s="123">
        <f t="shared" si="43"/>
        <v>0</v>
      </c>
      <c r="AM77" s="123">
        <f t="shared" si="44"/>
        <v>0</v>
      </c>
      <c r="AN77" s="127"/>
      <c r="AO77" s="127"/>
    </row>
    <row r="78" spans="1:42" s="122" customFormat="1" ht="30">
      <c r="A78" s="216">
        <f t="shared" si="45"/>
        <v>72</v>
      </c>
      <c r="B78" s="210" t="s">
        <v>148</v>
      </c>
      <c r="C78" s="145" t="s">
        <v>255</v>
      </c>
      <c r="D78" s="151" t="s">
        <v>88</v>
      </c>
      <c r="E78" s="146">
        <v>12.75</v>
      </c>
      <c r="F78" s="165"/>
      <c r="G78" s="133"/>
      <c r="H78" s="133"/>
      <c r="I78" s="133"/>
      <c r="J78" s="157"/>
      <c r="K78" s="133"/>
      <c r="L78" s="157"/>
      <c r="M78" s="157"/>
      <c r="N78" s="143">
        <f t="shared" si="46"/>
        <v>0</v>
      </c>
      <c r="O78" s="165"/>
      <c r="P78" s="142">
        <f t="shared" si="27"/>
        <v>0</v>
      </c>
      <c r="Q78" s="140"/>
      <c r="R78" s="140"/>
      <c r="S78" s="140"/>
      <c r="T78" s="142">
        <f t="shared" si="47"/>
        <v>0</v>
      </c>
      <c r="U78" s="165"/>
      <c r="V78" s="142">
        <f t="shared" si="55"/>
        <v>0</v>
      </c>
      <c r="W78" s="142">
        <f t="shared" si="56"/>
        <v>0</v>
      </c>
      <c r="X78" s="142">
        <f t="shared" si="48"/>
        <v>0</v>
      </c>
      <c r="Y78" s="165"/>
      <c r="Z78" s="142">
        <f t="shared" si="49"/>
        <v>0</v>
      </c>
      <c r="AA78" s="142">
        <f t="shared" si="50"/>
        <v>0</v>
      </c>
      <c r="AB78" s="142">
        <f t="shared" si="51"/>
        <v>0</v>
      </c>
      <c r="AC78" s="142">
        <f t="shared" si="52"/>
        <v>0</v>
      </c>
      <c r="AD78" s="142">
        <f t="shared" si="53"/>
        <v>0</v>
      </c>
      <c r="AE78" s="142">
        <f t="shared" si="54"/>
        <v>0</v>
      </c>
      <c r="AF78" s="165"/>
      <c r="AG78" s="123">
        <f t="shared" si="38"/>
        <v>0</v>
      </c>
      <c r="AH78" s="123">
        <f t="shared" si="39"/>
        <v>0</v>
      </c>
      <c r="AI78" s="123">
        <f t="shared" si="40"/>
        <v>0</v>
      </c>
      <c r="AJ78" s="123">
        <f t="shared" si="41"/>
        <v>0</v>
      </c>
      <c r="AK78" s="123">
        <f t="shared" si="42"/>
        <v>0</v>
      </c>
      <c r="AL78" s="123">
        <f t="shared" si="43"/>
        <v>0</v>
      </c>
      <c r="AM78" s="123">
        <f t="shared" si="44"/>
        <v>0</v>
      </c>
    </row>
    <row r="79" spans="1:42" s="122" customFormat="1" ht="30">
      <c r="A79" s="216">
        <f t="shared" si="45"/>
        <v>73</v>
      </c>
      <c r="B79" s="210" t="s">
        <v>149</v>
      </c>
      <c r="C79" s="145" t="s">
        <v>256</v>
      </c>
      <c r="D79" s="151" t="s">
        <v>637</v>
      </c>
      <c r="E79" s="146">
        <v>5</v>
      </c>
      <c r="F79" s="165"/>
      <c r="G79" s="133"/>
      <c r="H79" s="133"/>
      <c r="I79" s="133"/>
      <c r="J79" s="157"/>
      <c r="K79" s="133"/>
      <c r="L79" s="157"/>
      <c r="M79" s="157"/>
      <c r="N79" s="143">
        <f t="shared" si="46"/>
        <v>0</v>
      </c>
      <c r="O79" s="165"/>
      <c r="P79" s="142">
        <f t="shared" si="27"/>
        <v>0</v>
      </c>
      <c r="Q79" s="140"/>
      <c r="R79" s="140"/>
      <c r="S79" s="140"/>
      <c r="T79" s="142">
        <f t="shared" si="47"/>
        <v>0</v>
      </c>
      <c r="U79" s="165"/>
      <c r="V79" s="142">
        <f t="shared" si="55"/>
        <v>0</v>
      </c>
      <c r="W79" s="142">
        <f t="shared" si="56"/>
        <v>0</v>
      </c>
      <c r="X79" s="142">
        <f t="shared" si="48"/>
        <v>0</v>
      </c>
      <c r="Y79" s="165"/>
      <c r="Z79" s="142">
        <f t="shared" si="49"/>
        <v>0</v>
      </c>
      <c r="AA79" s="142">
        <f t="shared" si="50"/>
        <v>0</v>
      </c>
      <c r="AB79" s="142">
        <f t="shared" si="51"/>
        <v>0</v>
      </c>
      <c r="AC79" s="142">
        <f t="shared" si="52"/>
        <v>0</v>
      </c>
      <c r="AD79" s="142">
        <f t="shared" si="53"/>
        <v>0</v>
      </c>
      <c r="AE79" s="142">
        <f t="shared" si="54"/>
        <v>0</v>
      </c>
      <c r="AF79" s="165"/>
      <c r="AG79" s="123">
        <f t="shared" si="38"/>
        <v>0</v>
      </c>
      <c r="AH79" s="123">
        <f t="shared" si="39"/>
        <v>0</v>
      </c>
      <c r="AI79" s="123">
        <f t="shared" si="40"/>
        <v>0</v>
      </c>
      <c r="AJ79" s="123">
        <f t="shared" si="41"/>
        <v>0</v>
      </c>
      <c r="AK79" s="123">
        <f t="shared" si="42"/>
        <v>0</v>
      </c>
      <c r="AL79" s="123">
        <f t="shared" si="43"/>
        <v>0</v>
      </c>
      <c r="AM79" s="123">
        <f t="shared" si="44"/>
        <v>0</v>
      </c>
    </row>
    <row r="80" spans="1:42" s="122" customFormat="1" ht="30">
      <c r="A80" s="216">
        <f t="shared" si="45"/>
        <v>74</v>
      </c>
      <c r="B80" s="210" t="s">
        <v>163</v>
      </c>
      <c r="C80" s="145" t="s">
        <v>257</v>
      </c>
      <c r="D80" s="151" t="s">
        <v>637</v>
      </c>
      <c r="E80" s="146">
        <v>2</v>
      </c>
      <c r="F80" s="165"/>
      <c r="G80" s="133"/>
      <c r="H80" s="133"/>
      <c r="I80" s="133"/>
      <c r="J80" s="157"/>
      <c r="K80" s="133"/>
      <c r="L80" s="157"/>
      <c r="M80" s="157"/>
      <c r="N80" s="143">
        <f t="shared" si="46"/>
        <v>0</v>
      </c>
      <c r="O80" s="165"/>
      <c r="P80" s="142">
        <f t="shared" si="27"/>
        <v>0</v>
      </c>
      <c r="Q80" s="140"/>
      <c r="R80" s="140"/>
      <c r="S80" s="140"/>
      <c r="T80" s="142">
        <f t="shared" si="47"/>
        <v>0</v>
      </c>
      <c r="U80" s="165"/>
      <c r="V80" s="142">
        <f t="shared" si="55"/>
        <v>0</v>
      </c>
      <c r="W80" s="142">
        <f t="shared" si="56"/>
        <v>0</v>
      </c>
      <c r="X80" s="142">
        <f t="shared" si="48"/>
        <v>0</v>
      </c>
      <c r="Y80" s="165"/>
      <c r="Z80" s="142">
        <f t="shared" si="49"/>
        <v>0</v>
      </c>
      <c r="AA80" s="142">
        <f t="shared" si="50"/>
        <v>0</v>
      </c>
      <c r="AB80" s="142">
        <f t="shared" si="51"/>
        <v>0</v>
      </c>
      <c r="AC80" s="142">
        <f t="shared" si="52"/>
        <v>0</v>
      </c>
      <c r="AD80" s="142">
        <f t="shared" si="53"/>
        <v>0</v>
      </c>
      <c r="AE80" s="142">
        <f t="shared" si="54"/>
        <v>0</v>
      </c>
      <c r="AF80" s="165"/>
      <c r="AG80" s="123">
        <f t="shared" si="38"/>
        <v>0</v>
      </c>
      <c r="AH80" s="123">
        <f t="shared" si="39"/>
        <v>0</v>
      </c>
      <c r="AI80" s="123">
        <f t="shared" si="40"/>
        <v>0</v>
      </c>
      <c r="AJ80" s="123">
        <f t="shared" si="41"/>
        <v>0</v>
      </c>
      <c r="AK80" s="123">
        <f t="shared" si="42"/>
        <v>0</v>
      </c>
      <c r="AL80" s="123">
        <f t="shared" si="43"/>
        <v>0</v>
      </c>
      <c r="AM80" s="123">
        <f t="shared" si="44"/>
        <v>0</v>
      </c>
    </row>
    <row r="81" spans="1:44" s="122" customFormat="1" ht="30">
      <c r="A81" s="216">
        <f t="shared" si="45"/>
        <v>75</v>
      </c>
      <c r="B81" s="210" t="s">
        <v>258</v>
      </c>
      <c r="C81" s="145" t="s">
        <v>259</v>
      </c>
      <c r="D81" s="151" t="s">
        <v>88</v>
      </c>
      <c r="E81" s="146">
        <v>3.78</v>
      </c>
      <c r="F81" s="165"/>
      <c r="G81" s="133"/>
      <c r="H81" s="133"/>
      <c r="I81" s="133"/>
      <c r="J81" s="157"/>
      <c r="K81" s="133"/>
      <c r="L81" s="157"/>
      <c r="M81" s="157"/>
      <c r="N81" s="143">
        <f t="shared" si="46"/>
        <v>0</v>
      </c>
      <c r="O81" s="165"/>
      <c r="P81" s="142">
        <f t="shared" si="27"/>
        <v>0</v>
      </c>
      <c r="Q81" s="140"/>
      <c r="R81" s="140"/>
      <c r="S81" s="140"/>
      <c r="T81" s="142">
        <f t="shared" si="47"/>
        <v>0</v>
      </c>
      <c r="U81" s="165"/>
      <c r="V81" s="142">
        <f t="shared" si="55"/>
        <v>0</v>
      </c>
      <c r="W81" s="142">
        <f t="shared" si="56"/>
        <v>0</v>
      </c>
      <c r="X81" s="142">
        <f t="shared" si="48"/>
        <v>0</v>
      </c>
      <c r="Y81" s="165"/>
      <c r="Z81" s="142">
        <f t="shared" si="49"/>
        <v>0</v>
      </c>
      <c r="AA81" s="142">
        <f t="shared" si="50"/>
        <v>0</v>
      </c>
      <c r="AB81" s="142">
        <f t="shared" si="51"/>
        <v>0</v>
      </c>
      <c r="AC81" s="142">
        <f t="shared" si="52"/>
        <v>0</v>
      </c>
      <c r="AD81" s="142">
        <f t="shared" si="53"/>
        <v>0</v>
      </c>
      <c r="AE81" s="142">
        <f t="shared" si="54"/>
        <v>0</v>
      </c>
      <c r="AF81" s="165"/>
      <c r="AG81" s="123">
        <f t="shared" si="38"/>
        <v>0</v>
      </c>
      <c r="AH81" s="123">
        <f t="shared" si="39"/>
        <v>0</v>
      </c>
      <c r="AI81" s="123">
        <f t="shared" si="40"/>
        <v>0</v>
      </c>
      <c r="AJ81" s="123">
        <f t="shared" si="41"/>
        <v>0</v>
      </c>
      <c r="AK81" s="123">
        <f t="shared" si="42"/>
        <v>0</v>
      </c>
      <c r="AL81" s="123">
        <f t="shared" si="43"/>
        <v>0</v>
      </c>
      <c r="AM81" s="123">
        <f t="shared" si="44"/>
        <v>0</v>
      </c>
    </row>
    <row r="82" spans="1:44" s="122" customFormat="1" ht="30">
      <c r="A82" s="216">
        <f t="shared" si="45"/>
        <v>76</v>
      </c>
      <c r="B82" s="210" t="s">
        <v>151</v>
      </c>
      <c r="C82" s="145" t="s">
        <v>260</v>
      </c>
      <c r="D82" s="151" t="s">
        <v>88</v>
      </c>
      <c r="E82" s="146">
        <v>515</v>
      </c>
      <c r="F82" s="165"/>
      <c r="G82" s="133"/>
      <c r="H82" s="133"/>
      <c r="I82" s="133"/>
      <c r="J82" s="157"/>
      <c r="K82" s="133"/>
      <c r="L82" s="157"/>
      <c r="M82" s="157"/>
      <c r="N82" s="143">
        <f t="shared" si="46"/>
        <v>0</v>
      </c>
      <c r="O82" s="165"/>
      <c r="P82" s="142">
        <f t="shared" si="27"/>
        <v>0</v>
      </c>
      <c r="Q82" s="140"/>
      <c r="R82" s="140"/>
      <c r="S82" s="140"/>
      <c r="T82" s="142">
        <f t="shared" si="47"/>
        <v>0</v>
      </c>
      <c r="U82" s="165"/>
      <c r="V82" s="142">
        <f t="shared" si="55"/>
        <v>0</v>
      </c>
      <c r="W82" s="142">
        <f t="shared" si="56"/>
        <v>0</v>
      </c>
      <c r="X82" s="142">
        <f t="shared" si="48"/>
        <v>0</v>
      </c>
      <c r="Y82" s="165"/>
      <c r="Z82" s="142">
        <f t="shared" si="49"/>
        <v>0</v>
      </c>
      <c r="AA82" s="142">
        <f t="shared" si="50"/>
        <v>0</v>
      </c>
      <c r="AB82" s="142">
        <f t="shared" si="51"/>
        <v>0</v>
      </c>
      <c r="AC82" s="142">
        <f t="shared" si="52"/>
        <v>0</v>
      </c>
      <c r="AD82" s="142">
        <f t="shared" si="53"/>
        <v>0</v>
      </c>
      <c r="AE82" s="142">
        <f t="shared" si="54"/>
        <v>0</v>
      </c>
      <c r="AF82" s="165"/>
      <c r="AG82" s="123">
        <f t="shared" si="38"/>
        <v>0</v>
      </c>
      <c r="AH82" s="123">
        <f t="shared" si="39"/>
        <v>0</v>
      </c>
      <c r="AI82" s="123">
        <f t="shared" si="40"/>
        <v>0</v>
      </c>
      <c r="AJ82" s="123">
        <f t="shared" si="41"/>
        <v>0</v>
      </c>
      <c r="AK82" s="123">
        <f t="shared" si="42"/>
        <v>0</v>
      </c>
      <c r="AL82" s="123">
        <f t="shared" si="43"/>
        <v>0</v>
      </c>
      <c r="AM82" s="123">
        <f t="shared" si="44"/>
        <v>0</v>
      </c>
    </row>
    <row r="83" spans="1:44" s="122" customFormat="1" ht="30">
      <c r="A83" s="216">
        <f t="shared" si="45"/>
        <v>77</v>
      </c>
      <c r="B83" s="210" t="s">
        <v>156</v>
      </c>
      <c r="C83" s="145" t="s">
        <v>261</v>
      </c>
      <c r="D83" s="151" t="s">
        <v>89</v>
      </c>
      <c r="E83" s="146">
        <v>213.51999999999998</v>
      </c>
      <c r="F83" s="165"/>
      <c r="G83" s="133"/>
      <c r="H83" s="133"/>
      <c r="I83" s="133"/>
      <c r="J83" s="157"/>
      <c r="K83" s="133"/>
      <c r="L83" s="157"/>
      <c r="M83" s="157"/>
      <c r="N83" s="143">
        <f t="shared" si="46"/>
        <v>0</v>
      </c>
      <c r="O83" s="165"/>
      <c r="P83" s="142">
        <f t="shared" si="27"/>
        <v>0</v>
      </c>
      <c r="Q83" s="140"/>
      <c r="R83" s="140"/>
      <c r="S83" s="140"/>
      <c r="T83" s="142">
        <f t="shared" si="47"/>
        <v>0</v>
      </c>
      <c r="U83" s="165"/>
      <c r="V83" s="142">
        <f t="shared" si="55"/>
        <v>0</v>
      </c>
      <c r="W83" s="142">
        <f t="shared" si="56"/>
        <v>0</v>
      </c>
      <c r="X83" s="142">
        <f t="shared" si="48"/>
        <v>0</v>
      </c>
      <c r="Y83" s="165"/>
      <c r="Z83" s="142">
        <f t="shared" si="49"/>
        <v>0</v>
      </c>
      <c r="AA83" s="142">
        <f t="shared" si="50"/>
        <v>0</v>
      </c>
      <c r="AB83" s="142">
        <f t="shared" si="51"/>
        <v>0</v>
      </c>
      <c r="AC83" s="142">
        <f t="shared" si="52"/>
        <v>0</v>
      </c>
      <c r="AD83" s="142">
        <f t="shared" si="53"/>
        <v>0</v>
      </c>
      <c r="AE83" s="142">
        <f t="shared" si="54"/>
        <v>0</v>
      </c>
      <c r="AF83" s="165"/>
      <c r="AG83" s="123">
        <f t="shared" si="38"/>
        <v>0</v>
      </c>
      <c r="AH83" s="123">
        <f t="shared" si="39"/>
        <v>0</v>
      </c>
      <c r="AI83" s="123">
        <f t="shared" si="40"/>
        <v>0</v>
      </c>
      <c r="AJ83" s="123">
        <f t="shared" si="41"/>
        <v>0</v>
      </c>
      <c r="AK83" s="123">
        <f t="shared" si="42"/>
        <v>0</v>
      </c>
      <c r="AL83" s="123">
        <f t="shared" si="43"/>
        <v>0</v>
      </c>
      <c r="AM83" s="123">
        <f t="shared" si="44"/>
        <v>0</v>
      </c>
    </row>
    <row r="84" spans="1:44" s="122" customFormat="1" ht="30">
      <c r="A84" s="216">
        <f t="shared" si="45"/>
        <v>78</v>
      </c>
      <c r="B84" s="210" t="s">
        <v>262</v>
      </c>
      <c r="C84" s="145" t="s">
        <v>263</v>
      </c>
      <c r="D84" s="151" t="s">
        <v>88</v>
      </c>
      <c r="E84" s="146">
        <v>387</v>
      </c>
      <c r="F84" s="165"/>
      <c r="G84" s="133"/>
      <c r="H84" s="133"/>
      <c r="I84" s="133"/>
      <c r="J84" s="157"/>
      <c r="K84" s="133"/>
      <c r="L84" s="157"/>
      <c r="M84" s="157"/>
      <c r="N84" s="143">
        <f t="shared" si="46"/>
        <v>0</v>
      </c>
      <c r="O84" s="165"/>
      <c r="P84" s="142">
        <f t="shared" si="27"/>
        <v>0</v>
      </c>
      <c r="Q84" s="140"/>
      <c r="R84" s="140"/>
      <c r="S84" s="140"/>
      <c r="T84" s="142">
        <f t="shared" si="47"/>
        <v>0</v>
      </c>
      <c r="U84" s="165"/>
      <c r="V84" s="142">
        <f t="shared" si="55"/>
        <v>0</v>
      </c>
      <c r="W84" s="142">
        <f t="shared" si="56"/>
        <v>0</v>
      </c>
      <c r="X84" s="142">
        <f t="shared" si="48"/>
        <v>0</v>
      </c>
      <c r="Y84" s="165"/>
      <c r="Z84" s="142">
        <f t="shared" si="49"/>
        <v>0</v>
      </c>
      <c r="AA84" s="142">
        <f t="shared" si="50"/>
        <v>0</v>
      </c>
      <c r="AB84" s="142">
        <f t="shared" si="51"/>
        <v>0</v>
      </c>
      <c r="AC84" s="142">
        <f t="shared" si="52"/>
        <v>0</v>
      </c>
      <c r="AD84" s="142">
        <f t="shared" si="53"/>
        <v>0</v>
      </c>
      <c r="AE84" s="142">
        <f t="shared" si="54"/>
        <v>0</v>
      </c>
      <c r="AF84" s="165"/>
      <c r="AG84" s="123">
        <f t="shared" si="38"/>
        <v>0</v>
      </c>
      <c r="AH84" s="123">
        <f t="shared" si="39"/>
        <v>0</v>
      </c>
      <c r="AI84" s="123">
        <f t="shared" si="40"/>
        <v>0</v>
      </c>
      <c r="AJ84" s="123">
        <f t="shared" si="41"/>
        <v>0</v>
      </c>
      <c r="AK84" s="123">
        <f t="shared" si="42"/>
        <v>0</v>
      </c>
      <c r="AL84" s="123">
        <f t="shared" si="43"/>
        <v>0</v>
      </c>
      <c r="AM84" s="123">
        <f t="shared" si="44"/>
        <v>0</v>
      </c>
      <c r="AN84" s="127"/>
      <c r="AO84" s="127"/>
    </row>
    <row r="85" spans="1:44" s="122" customFormat="1" ht="30">
      <c r="A85" s="216">
        <f t="shared" si="45"/>
        <v>79</v>
      </c>
      <c r="B85" s="210" t="s">
        <v>264</v>
      </c>
      <c r="C85" s="145" t="s">
        <v>265</v>
      </c>
      <c r="D85" s="151" t="s">
        <v>88</v>
      </c>
      <c r="E85" s="146">
        <v>387</v>
      </c>
      <c r="F85" s="165"/>
      <c r="G85" s="133"/>
      <c r="H85" s="133"/>
      <c r="I85" s="133"/>
      <c r="J85" s="157"/>
      <c r="K85" s="133"/>
      <c r="L85" s="157"/>
      <c r="M85" s="157"/>
      <c r="N85" s="143">
        <f t="shared" si="46"/>
        <v>0</v>
      </c>
      <c r="O85" s="165"/>
      <c r="P85" s="142">
        <f t="shared" ref="P85:P121" si="57">(G85*$G$3+H85*$H$3+I85*$I$3+K85*$K$3)</f>
        <v>0</v>
      </c>
      <c r="Q85" s="140"/>
      <c r="R85" s="140"/>
      <c r="S85" s="140"/>
      <c r="T85" s="142">
        <f t="shared" si="47"/>
        <v>0</v>
      </c>
      <c r="U85" s="165"/>
      <c r="V85" s="142">
        <f t="shared" ref="V85:V121" si="58">T85*$V$3</f>
        <v>0</v>
      </c>
      <c r="W85" s="142">
        <f t="shared" ref="W85:W116" si="59">(T85+V85)*$W$3</f>
        <v>0</v>
      </c>
      <c r="X85" s="142">
        <f t="shared" si="48"/>
        <v>0</v>
      </c>
      <c r="Y85" s="165"/>
      <c r="Z85" s="142">
        <f t="shared" si="49"/>
        <v>0</v>
      </c>
      <c r="AA85" s="142">
        <f t="shared" si="50"/>
        <v>0</v>
      </c>
      <c r="AB85" s="142">
        <f t="shared" si="51"/>
        <v>0</v>
      </c>
      <c r="AC85" s="142">
        <f t="shared" si="52"/>
        <v>0</v>
      </c>
      <c r="AD85" s="142">
        <f t="shared" si="53"/>
        <v>0</v>
      </c>
      <c r="AE85" s="142">
        <f t="shared" si="54"/>
        <v>0</v>
      </c>
      <c r="AF85" s="165"/>
      <c r="AG85" s="123">
        <f t="shared" ref="AG85:AG121" si="60">G85*$E85</f>
        <v>0</v>
      </c>
      <c r="AH85" s="123">
        <f t="shared" ref="AH85:AH121" si="61">H85*$E85</f>
        <v>0</v>
      </c>
      <c r="AI85" s="123">
        <f t="shared" ref="AI85:AI121" si="62">I85*$E85</f>
        <v>0</v>
      </c>
      <c r="AJ85" s="123">
        <f t="shared" ref="AJ85:AJ121" si="63">J85*$E85</f>
        <v>0</v>
      </c>
      <c r="AK85" s="123">
        <f t="shared" ref="AK85:AK121" si="64">K85*$E85</f>
        <v>0</v>
      </c>
      <c r="AL85" s="123">
        <f t="shared" ref="AL85:AL121" si="65">L85*$E85</f>
        <v>0</v>
      </c>
      <c r="AM85" s="123">
        <f t="shared" ref="AM85:AM121" si="66">M85*$E85</f>
        <v>0</v>
      </c>
    </row>
    <row r="86" spans="1:44" s="122" customFormat="1" ht="30">
      <c r="A86" s="216">
        <f t="shared" ref="A86:A121" si="67">+A85+1</f>
        <v>80</v>
      </c>
      <c r="B86" s="210" t="s">
        <v>266</v>
      </c>
      <c r="C86" s="145" t="s">
        <v>267</v>
      </c>
      <c r="D86" s="151" t="s">
        <v>88</v>
      </c>
      <c r="E86" s="146">
        <v>387</v>
      </c>
      <c r="F86" s="165"/>
      <c r="G86" s="133"/>
      <c r="H86" s="133"/>
      <c r="I86" s="133"/>
      <c r="J86" s="157"/>
      <c r="K86" s="133"/>
      <c r="L86" s="157"/>
      <c r="M86" s="157"/>
      <c r="N86" s="143">
        <f t="shared" ref="N86:N121" si="68">SUM(G86:M86)</f>
        <v>0</v>
      </c>
      <c r="O86" s="165"/>
      <c r="P86" s="142">
        <f t="shared" si="57"/>
        <v>0</v>
      </c>
      <c r="Q86" s="140"/>
      <c r="R86" s="140"/>
      <c r="S86" s="140"/>
      <c r="T86" s="142">
        <f t="shared" ref="T86:T121" si="69">SUM(P86:S86)</f>
        <v>0</v>
      </c>
      <c r="U86" s="165"/>
      <c r="V86" s="142">
        <f t="shared" si="58"/>
        <v>0</v>
      </c>
      <c r="W86" s="142">
        <f t="shared" si="59"/>
        <v>0</v>
      </c>
      <c r="X86" s="142">
        <f t="shared" ref="X86:X121" si="70">T86+V86+W86</f>
        <v>0</v>
      </c>
      <c r="Y86" s="165"/>
      <c r="Z86" s="142">
        <f t="shared" ref="Z86:Z121" si="71">(N86*E86)</f>
        <v>0</v>
      </c>
      <c r="AA86" s="142">
        <f t="shared" ref="AA86:AA121" si="72">P86*E86</f>
        <v>0</v>
      </c>
      <c r="AB86" s="142">
        <f t="shared" ref="AB86:AB121" si="73">(Q86+R86+S86)*E86</f>
        <v>0</v>
      </c>
      <c r="AC86" s="142">
        <f t="shared" ref="AC86:AC121" si="74">V86*E86</f>
        <v>0</v>
      </c>
      <c r="AD86" s="142">
        <f t="shared" ref="AD86:AD121" si="75">W86*E86</f>
        <v>0</v>
      </c>
      <c r="AE86" s="142">
        <f t="shared" ref="AE86:AE121" si="76">SUM(AA86:AD86)</f>
        <v>0</v>
      </c>
      <c r="AF86" s="165"/>
      <c r="AG86" s="123">
        <f t="shared" si="60"/>
        <v>0</v>
      </c>
      <c r="AH86" s="123">
        <f t="shared" si="61"/>
        <v>0</v>
      </c>
      <c r="AI86" s="123">
        <f t="shared" si="62"/>
        <v>0</v>
      </c>
      <c r="AJ86" s="123">
        <f t="shared" si="63"/>
        <v>0</v>
      </c>
      <c r="AK86" s="123">
        <f t="shared" si="64"/>
        <v>0</v>
      </c>
      <c r="AL86" s="123">
        <f t="shared" si="65"/>
        <v>0</v>
      </c>
      <c r="AM86" s="123">
        <f t="shared" si="66"/>
        <v>0</v>
      </c>
    </row>
    <row r="87" spans="1:44" s="122" customFormat="1" ht="30">
      <c r="A87" s="216">
        <f t="shared" si="67"/>
        <v>81</v>
      </c>
      <c r="B87" s="210" t="s">
        <v>268</v>
      </c>
      <c r="C87" s="145" t="s">
        <v>269</v>
      </c>
      <c r="D87" s="151" t="s">
        <v>4</v>
      </c>
      <c r="E87" s="146">
        <v>30</v>
      </c>
      <c r="F87" s="165"/>
      <c r="G87" s="133"/>
      <c r="H87" s="133"/>
      <c r="I87" s="133"/>
      <c r="J87" s="157"/>
      <c r="K87" s="133"/>
      <c r="L87" s="157"/>
      <c r="M87" s="157"/>
      <c r="N87" s="143">
        <f t="shared" si="68"/>
        <v>0</v>
      </c>
      <c r="O87" s="165"/>
      <c r="P87" s="142">
        <f t="shared" si="57"/>
        <v>0</v>
      </c>
      <c r="Q87" s="140"/>
      <c r="R87" s="140"/>
      <c r="S87" s="140"/>
      <c r="T87" s="142">
        <f t="shared" si="69"/>
        <v>0</v>
      </c>
      <c r="U87" s="165"/>
      <c r="V87" s="142">
        <f t="shared" si="58"/>
        <v>0</v>
      </c>
      <c r="W87" s="142">
        <f t="shared" si="59"/>
        <v>0</v>
      </c>
      <c r="X87" s="142">
        <f t="shared" si="70"/>
        <v>0</v>
      </c>
      <c r="Y87" s="165"/>
      <c r="Z87" s="142">
        <f t="shared" si="71"/>
        <v>0</v>
      </c>
      <c r="AA87" s="142">
        <f t="shared" si="72"/>
        <v>0</v>
      </c>
      <c r="AB87" s="142">
        <f t="shared" si="73"/>
        <v>0</v>
      </c>
      <c r="AC87" s="142">
        <f t="shared" si="74"/>
        <v>0</v>
      </c>
      <c r="AD87" s="142">
        <f t="shared" si="75"/>
        <v>0</v>
      </c>
      <c r="AE87" s="142">
        <f t="shared" si="76"/>
        <v>0</v>
      </c>
      <c r="AF87" s="165"/>
      <c r="AG87" s="123">
        <f t="shared" si="60"/>
        <v>0</v>
      </c>
      <c r="AH87" s="123">
        <f t="shared" si="61"/>
        <v>0</v>
      </c>
      <c r="AI87" s="123">
        <f t="shared" si="62"/>
        <v>0</v>
      </c>
      <c r="AJ87" s="123">
        <f t="shared" si="63"/>
        <v>0</v>
      </c>
      <c r="AK87" s="123">
        <f t="shared" si="64"/>
        <v>0</v>
      </c>
      <c r="AL87" s="123">
        <f t="shared" si="65"/>
        <v>0</v>
      </c>
      <c r="AM87" s="123">
        <f t="shared" si="66"/>
        <v>0</v>
      </c>
    </row>
    <row r="88" spans="1:44" s="122" customFormat="1" ht="30">
      <c r="A88" s="216">
        <f t="shared" si="67"/>
        <v>82</v>
      </c>
      <c r="B88" s="210" t="s">
        <v>157</v>
      </c>
      <c r="C88" s="145" t="s">
        <v>270</v>
      </c>
      <c r="D88" s="151" t="s">
        <v>92</v>
      </c>
      <c r="E88" s="146">
        <v>1</v>
      </c>
      <c r="F88" s="165"/>
      <c r="G88" s="133"/>
      <c r="H88" s="133"/>
      <c r="I88" s="133"/>
      <c r="J88" s="157"/>
      <c r="K88" s="133"/>
      <c r="L88" s="157"/>
      <c r="M88" s="157"/>
      <c r="N88" s="143">
        <f t="shared" si="68"/>
        <v>0</v>
      </c>
      <c r="O88" s="165"/>
      <c r="P88" s="142">
        <f t="shared" si="57"/>
        <v>0</v>
      </c>
      <c r="Q88" s="140"/>
      <c r="R88" s="140"/>
      <c r="S88" s="140"/>
      <c r="T88" s="142">
        <f t="shared" si="69"/>
        <v>0</v>
      </c>
      <c r="U88" s="165"/>
      <c r="V88" s="142">
        <f t="shared" si="58"/>
        <v>0</v>
      </c>
      <c r="W88" s="142">
        <f t="shared" si="59"/>
        <v>0</v>
      </c>
      <c r="X88" s="142">
        <f t="shared" si="70"/>
        <v>0</v>
      </c>
      <c r="Y88" s="165"/>
      <c r="Z88" s="142">
        <f t="shared" si="71"/>
        <v>0</v>
      </c>
      <c r="AA88" s="142">
        <f t="shared" si="72"/>
        <v>0</v>
      </c>
      <c r="AB88" s="142">
        <f t="shared" si="73"/>
        <v>0</v>
      </c>
      <c r="AC88" s="142">
        <f t="shared" si="74"/>
        <v>0</v>
      </c>
      <c r="AD88" s="142">
        <f t="shared" si="75"/>
        <v>0</v>
      </c>
      <c r="AE88" s="142">
        <f t="shared" si="76"/>
        <v>0</v>
      </c>
      <c r="AF88" s="165"/>
      <c r="AG88" s="123">
        <f t="shared" si="60"/>
        <v>0</v>
      </c>
      <c r="AH88" s="123">
        <f t="shared" si="61"/>
        <v>0</v>
      </c>
      <c r="AI88" s="123">
        <f t="shared" si="62"/>
        <v>0</v>
      </c>
      <c r="AJ88" s="123">
        <f t="shared" si="63"/>
        <v>0</v>
      </c>
      <c r="AK88" s="123">
        <f t="shared" si="64"/>
        <v>0</v>
      </c>
      <c r="AL88" s="123">
        <f t="shared" si="65"/>
        <v>0</v>
      </c>
      <c r="AM88" s="123">
        <f t="shared" si="66"/>
        <v>0</v>
      </c>
    </row>
    <row r="89" spans="1:44" s="122" customFormat="1" ht="30">
      <c r="A89" s="216">
        <f t="shared" si="67"/>
        <v>83</v>
      </c>
      <c r="B89" s="210" t="s">
        <v>158</v>
      </c>
      <c r="C89" s="145" t="s">
        <v>271</v>
      </c>
      <c r="D89" s="151" t="s">
        <v>92</v>
      </c>
      <c r="E89" s="146">
        <v>1</v>
      </c>
      <c r="F89" s="165"/>
      <c r="G89" s="133"/>
      <c r="H89" s="133"/>
      <c r="I89" s="133"/>
      <c r="J89" s="157"/>
      <c r="K89" s="133"/>
      <c r="L89" s="157"/>
      <c r="M89" s="157"/>
      <c r="N89" s="143">
        <f t="shared" si="68"/>
        <v>0</v>
      </c>
      <c r="O89" s="165"/>
      <c r="P89" s="142">
        <f t="shared" si="57"/>
        <v>0</v>
      </c>
      <c r="Q89" s="140"/>
      <c r="R89" s="140"/>
      <c r="S89" s="140"/>
      <c r="T89" s="142">
        <f t="shared" si="69"/>
        <v>0</v>
      </c>
      <c r="U89" s="165"/>
      <c r="V89" s="142">
        <f t="shared" si="58"/>
        <v>0</v>
      </c>
      <c r="W89" s="142">
        <f t="shared" si="59"/>
        <v>0</v>
      </c>
      <c r="X89" s="142">
        <f t="shared" si="70"/>
        <v>0</v>
      </c>
      <c r="Y89" s="165"/>
      <c r="Z89" s="142">
        <f t="shared" si="71"/>
        <v>0</v>
      </c>
      <c r="AA89" s="142">
        <f t="shared" si="72"/>
        <v>0</v>
      </c>
      <c r="AB89" s="142">
        <f t="shared" si="73"/>
        <v>0</v>
      </c>
      <c r="AC89" s="142">
        <f t="shared" si="74"/>
        <v>0</v>
      </c>
      <c r="AD89" s="142">
        <f t="shared" si="75"/>
        <v>0</v>
      </c>
      <c r="AE89" s="142">
        <f t="shared" si="76"/>
        <v>0</v>
      </c>
      <c r="AF89" s="165"/>
      <c r="AG89" s="123">
        <f t="shared" si="60"/>
        <v>0</v>
      </c>
      <c r="AH89" s="123">
        <f t="shared" si="61"/>
        <v>0</v>
      </c>
      <c r="AI89" s="123">
        <f t="shared" si="62"/>
        <v>0</v>
      </c>
      <c r="AJ89" s="123">
        <f t="shared" si="63"/>
        <v>0</v>
      </c>
      <c r="AK89" s="123">
        <f t="shared" si="64"/>
        <v>0</v>
      </c>
      <c r="AL89" s="123">
        <f t="shared" si="65"/>
        <v>0</v>
      </c>
      <c r="AM89" s="123">
        <f t="shared" si="66"/>
        <v>0</v>
      </c>
    </row>
    <row r="90" spans="1:44" s="122" customFormat="1" ht="30">
      <c r="A90" s="216">
        <f t="shared" si="67"/>
        <v>84</v>
      </c>
      <c r="B90" s="210" t="s">
        <v>272</v>
      </c>
      <c r="C90" s="145" t="s">
        <v>273</v>
      </c>
      <c r="D90" s="144" t="s">
        <v>89</v>
      </c>
      <c r="E90" s="146">
        <v>6.54</v>
      </c>
      <c r="F90" s="165"/>
      <c r="G90" s="133"/>
      <c r="H90" s="133"/>
      <c r="I90" s="133"/>
      <c r="J90" s="157"/>
      <c r="K90" s="133"/>
      <c r="L90" s="157"/>
      <c r="M90" s="157"/>
      <c r="N90" s="143">
        <f t="shared" si="68"/>
        <v>0</v>
      </c>
      <c r="O90" s="165"/>
      <c r="P90" s="142">
        <f t="shared" si="57"/>
        <v>0</v>
      </c>
      <c r="Q90" s="140"/>
      <c r="R90" s="140"/>
      <c r="S90" s="140"/>
      <c r="T90" s="142">
        <f t="shared" si="69"/>
        <v>0</v>
      </c>
      <c r="U90" s="165"/>
      <c r="V90" s="142">
        <f t="shared" si="58"/>
        <v>0</v>
      </c>
      <c r="W90" s="142">
        <f t="shared" si="59"/>
        <v>0</v>
      </c>
      <c r="X90" s="142">
        <f t="shared" si="70"/>
        <v>0</v>
      </c>
      <c r="Y90" s="165"/>
      <c r="Z90" s="142">
        <f t="shared" si="71"/>
        <v>0</v>
      </c>
      <c r="AA90" s="142">
        <f t="shared" si="72"/>
        <v>0</v>
      </c>
      <c r="AB90" s="142">
        <f t="shared" si="73"/>
        <v>0</v>
      </c>
      <c r="AC90" s="142">
        <f t="shared" si="74"/>
        <v>0</v>
      </c>
      <c r="AD90" s="142">
        <f t="shared" si="75"/>
        <v>0</v>
      </c>
      <c r="AE90" s="142">
        <f t="shared" si="76"/>
        <v>0</v>
      </c>
      <c r="AF90" s="165"/>
      <c r="AG90" s="123">
        <f t="shared" si="60"/>
        <v>0</v>
      </c>
      <c r="AH90" s="123">
        <f t="shared" si="61"/>
        <v>0</v>
      </c>
      <c r="AI90" s="123">
        <f t="shared" si="62"/>
        <v>0</v>
      </c>
      <c r="AJ90" s="123">
        <f t="shared" si="63"/>
        <v>0</v>
      </c>
      <c r="AK90" s="123">
        <f t="shared" si="64"/>
        <v>0</v>
      </c>
      <c r="AL90" s="123">
        <f t="shared" si="65"/>
        <v>0</v>
      </c>
      <c r="AM90" s="123">
        <f t="shared" si="66"/>
        <v>0</v>
      </c>
    </row>
    <row r="91" spans="1:44" s="122" customFormat="1" ht="30">
      <c r="A91" s="216">
        <f t="shared" si="67"/>
        <v>85</v>
      </c>
      <c r="B91" s="210" t="s">
        <v>274</v>
      </c>
      <c r="C91" s="145" t="s">
        <v>275</v>
      </c>
      <c r="D91" s="151" t="s">
        <v>89</v>
      </c>
      <c r="E91" s="146">
        <v>8.2799999999999994</v>
      </c>
      <c r="F91" s="165"/>
      <c r="G91" s="133"/>
      <c r="H91" s="133"/>
      <c r="I91" s="133"/>
      <c r="J91" s="157"/>
      <c r="K91" s="133"/>
      <c r="L91" s="157"/>
      <c r="M91" s="157"/>
      <c r="N91" s="143">
        <f t="shared" si="68"/>
        <v>0</v>
      </c>
      <c r="O91" s="165"/>
      <c r="P91" s="142">
        <f t="shared" si="57"/>
        <v>0</v>
      </c>
      <c r="Q91" s="140"/>
      <c r="R91" s="140"/>
      <c r="S91" s="140"/>
      <c r="T91" s="142">
        <f t="shared" si="69"/>
        <v>0</v>
      </c>
      <c r="U91" s="165"/>
      <c r="V91" s="142">
        <f t="shared" si="58"/>
        <v>0</v>
      </c>
      <c r="W91" s="142">
        <f t="shared" si="59"/>
        <v>0</v>
      </c>
      <c r="X91" s="142">
        <f t="shared" si="70"/>
        <v>0</v>
      </c>
      <c r="Y91" s="165"/>
      <c r="Z91" s="142">
        <f t="shared" si="71"/>
        <v>0</v>
      </c>
      <c r="AA91" s="142">
        <f t="shared" si="72"/>
        <v>0</v>
      </c>
      <c r="AB91" s="142">
        <f t="shared" si="73"/>
        <v>0</v>
      </c>
      <c r="AC91" s="142">
        <f t="shared" si="74"/>
        <v>0</v>
      </c>
      <c r="AD91" s="142">
        <f t="shared" si="75"/>
        <v>0</v>
      </c>
      <c r="AE91" s="142">
        <f t="shared" si="76"/>
        <v>0</v>
      </c>
      <c r="AF91" s="165"/>
      <c r="AG91" s="123">
        <f t="shared" si="60"/>
        <v>0</v>
      </c>
      <c r="AH91" s="123">
        <f t="shared" si="61"/>
        <v>0</v>
      </c>
      <c r="AI91" s="123">
        <f t="shared" si="62"/>
        <v>0</v>
      </c>
      <c r="AJ91" s="123">
        <f t="shared" si="63"/>
        <v>0</v>
      </c>
      <c r="AK91" s="123">
        <f t="shared" si="64"/>
        <v>0</v>
      </c>
      <c r="AL91" s="123">
        <f t="shared" si="65"/>
        <v>0</v>
      </c>
      <c r="AM91" s="123">
        <f t="shared" si="66"/>
        <v>0</v>
      </c>
    </row>
    <row r="92" spans="1:44" s="122" customFormat="1" ht="30">
      <c r="A92" s="216">
        <f t="shared" si="67"/>
        <v>86</v>
      </c>
      <c r="B92" s="210" t="s">
        <v>276</v>
      </c>
      <c r="C92" s="145" t="s">
        <v>277</v>
      </c>
      <c r="D92" s="144" t="s">
        <v>3</v>
      </c>
      <c r="E92" s="146">
        <v>281.77999999999997</v>
      </c>
      <c r="F92" s="165"/>
      <c r="G92" s="133"/>
      <c r="H92" s="133"/>
      <c r="I92" s="133"/>
      <c r="J92" s="157"/>
      <c r="K92" s="133"/>
      <c r="L92" s="157"/>
      <c r="M92" s="157"/>
      <c r="N92" s="143">
        <f t="shared" si="68"/>
        <v>0</v>
      </c>
      <c r="O92" s="165"/>
      <c r="P92" s="142">
        <f t="shared" si="57"/>
        <v>0</v>
      </c>
      <c r="Q92" s="140"/>
      <c r="R92" s="140"/>
      <c r="S92" s="140"/>
      <c r="T92" s="142">
        <f t="shared" si="69"/>
        <v>0</v>
      </c>
      <c r="U92" s="165"/>
      <c r="V92" s="142">
        <f t="shared" si="58"/>
        <v>0</v>
      </c>
      <c r="W92" s="142">
        <f t="shared" si="59"/>
        <v>0</v>
      </c>
      <c r="X92" s="142">
        <f t="shared" si="70"/>
        <v>0</v>
      </c>
      <c r="Y92" s="165"/>
      <c r="Z92" s="142">
        <f t="shared" si="71"/>
        <v>0</v>
      </c>
      <c r="AA92" s="142">
        <f t="shared" si="72"/>
        <v>0</v>
      </c>
      <c r="AB92" s="142">
        <f t="shared" si="73"/>
        <v>0</v>
      </c>
      <c r="AC92" s="142">
        <f t="shared" si="74"/>
        <v>0</v>
      </c>
      <c r="AD92" s="142">
        <f t="shared" si="75"/>
        <v>0</v>
      </c>
      <c r="AE92" s="142">
        <f t="shared" si="76"/>
        <v>0</v>
      </c>
      <c r="AF92" s="165"/>
      <c r="AG92" s="123">
        <f t="shared" si="60"/>
        <v>0</v>
      </c>
      <c r="AH92" s="123">
        <f t="shared" si="61"/>
        <v>0</v>
      </c>
      <c r="AI92" s="123">
        <f t="shared" si="62"/>
        <v>0</v>
      </c>
      <c r="AJ92" s="123">
        <f t="shared" si="63"/>
        <v>0</v>
      </c>
      <c r="AK92" s="123">
        <f t="shared" si="64"/>
        <v>0</v>
      </c>
      <c r="AL92" s="123">
        <f t="shared" si="65"/>
        <v>0</v>
      </c>
      <c r="AM92" s="123">
        <f t="shared" si="66"/>
        <v>0</v>
      </c>
    </row>
    <row r="93" spans="1:44" s="122" customFormat="1" ht="30">
      <c r="A93" s="216">
        <f t="shared" si="67"/>
        <v>87</v>
      </c>
      <c r="B93" s="210" t="s">
        <v>278</v>
      </c>
      <c r="C93" s="145" t="s">
        <v>279</v>
      </c>
      <c r="D93" s="144" t="s">
        <v>3</v>
      </c>
      <c r="E93" s="146">
        <v>523.20000000000005</v>
      </c>
      <c r="F93" s="165"/>
      <c r="G93" s="133"/>
      <c r="H93" s="133"/>
      <c r="I93" s="133"/>
      <c r="J93" s="157"/>
      <c r="K93" s="133"/>
      <c r="L93" s="157"/>
      <c r="M93" s="157"/>
      <c r="N93" s="143">
        <f t="shared" si="68"/>
        <v>0</v>
      </c>
      <c r="O93" s="165"/>
      <c r="P93" s="142">
        <f t="shared" si="57"/>
        <v>0</v>
      </c>
      <c r="Q93" s="140"/>
      <c r="R93" s="140"/>
      <c r="S93" s="140"/>
      <c r="T93" s="142">
        <f t="shared" si="69"/>
        <v>0</v>
      </c>
      <c r="U93" s="165"/>
      <c r="V93" s="142">
        <f t="shared" si="58"/>
        <v>0</v>
      </c>
      <c r="W93" s="142">
        <f t="shared" si="59"/>
        <v>0</v>
      </c>
      <c r="X93" s="142">
        <f t="shared" si="70"/>
        <v>0</v>
      </c>
      <c r="Y93" s="165"/>
      <c r="Z93" s="142">
        <f t="shared" si="71"/>
        <v>0</v>
      </c>
      <c r="AA93" s="142">
        <f t="shared" si="72"/>
        <v>0</v>
      </c>
      <c r="AB93" s="142">
        <f t="shared" si="73"/>
        <v>0</v>
      </c>
      <c r="AC93" s="142">
        <f t="shared" si="74"/>
        <v>0</v>
      </c>
      <c r="AD93" s="142">
        <f t="shared" si="75"/>
        <v>0</v>
      </c>
      <c r="AE93" s="142">
        <f t="shared" si="76"/>
        <v>0</v>
      </c>
      <c r="AF93" s="165"/>
      <c r="AG93" s="123">
        <f t="shared" si="60"/>
        <v>0</v>
      </c>
      <c r="AH93" s="123">
        <f t="shared" si="61"/>
        <v>0</v>
      </c>
      <c r="AI93" s="123">
        <f t="shared" si="62"/>
        <v>0</v>
      </c>
      <c r="AJ93" s="123">
        <f t="shared" si="63"/>
        <v>0</v>
      </c>
      <c r="AK93" s="123">
        <f t="shared" si="64"/>
        <v>0</v>
      </c>
      <c r="AL93" s="123">
        <f t="shared" si="65"/>
        <v>0</v>
      </c>
      <c r="AM93" s="123">
        <f t="shared" si="66"/>
        <v>0</v>
      </c>
    </row>
    <row r="94" spans="1:44" s="122" customFormat="1" ht="30">
      <c r="A94" s="216">
        <f t="shared" si="67"/>
        <v>88</v>
      </c>
      <c r="B94" s="210" t="s">
        <v>280</v>
      </c>
      <c r="C94" s="145" t="s">
        <v>281</v>
      </c>
      <c r="D94" s="151" t="s">
        <v>637</v>
      </c>
      <c r="E94" s="146">
        <v>8</v>
      </c>
      <c r="F94" s="165"/>
      <c r="G94" s="133"/>
      <c r="H94" s="133"/>
      <c r="I94" s="133"/>
      <c r="J94" s="157"/>
      <c r="K94" s="133"/>
      <c r="L94" s="157"/>
      <c r="M94" s="157"/>
      <c r="N94" s="143">
        <f t="shared" si="68"/>
        <v>0</v>
      </c>
      <c r="O94" s="165"/>
      <c r="P94" s="142">
        <f t="shared" si="57"/>
        <v>0</v>
      </c>
      <c r="Q94" s="140"/>
      <c r="R94" s="140"/>
      <c r="S94" s="140"/>
      <c r="T94" s="142">
        <f t="shared" si="69"/>
        <v>0</v>
      </c>
      <c r="U94" s="165"/>
      <c r="V94" s="142">
        <f t="shared" si="58"/>
        <v>0</v>
      </c>
      <c r="W94" s="142">
        <f t="shared" si="59"/>
        <v>0</v>
      </c>
      <c r="X94" s="142">
        <f t="shared" si="70"/>
        <v>0</v>
      </c>
      <c r="Y94" s="165"/>
      <c r="Z94" s="142">
        <f t="shared" si="71"/>
        <v>0</v>
      </c>
      <c r="AA94" s="142">
        <f t="shared" si="72"/>
        <v>0</v>
      </c>
      <c r="AB94" s="142">
        <f t="shared" si="73"/>
        <v>0</v>
      </c>
      <c r="AC94" s="142">
        <f t="shared" si="74"/>
        <v>0</v>
      </c>
      <c r="AD94" s="142">
        <f t="shared" si="75"/>
        <v>0</v>
      </c>
      <c r="AE94" s="142">
        <f t="shared" si="76"/>
        <v>0</v>
      </c>
      <c r="AF94" s="165"/>
      <c r="AG94" s="123">
        <f t="shared" si="60"/>
        <v>0</v>
      </c>
      <c r="AH94" s="123">
        <f t="shared" si="61"/>
        <v>0</v>
      </c>
      <c r="AI94" s="123">
        <f t="shared" si="62"/>
        <v>0</v>
      </c>
      <c r="AJ94" s="123">
        <f t="shared" si="63"/>
        <v>0</v>
      </c>
      <c r="AK94" s="123">
        <f t="shared" si="64"/>
        <v>0</v>
      </c>
      <c r="AL94" s="123">
        <f t="shared" si="65"/>
        <v>0</v>
      </c>
      <c r="AM94" s="123">
        <f t="shared" si="66"/>
        <v>0</v>
      </c>
      <c r="AN94" s="127"/>
      <c r="AO94" s="127"/>
      <c r="AP94" s="127"/>
      <c r="AQ94" s="127"/>
      <c r="AR94" s="127"/>
    </row>
    <row r="95" spans="1:44" s="122" customFormat="1" ht="30">
      <c r="A95" s="216">
        <f t="shared" si="67"/>
        <v>89</v>
      </c>
      <c r="B95" s="210" t="s">
        <v>282</v>
      </c>
      <c r="C95" s="145" t="s">
        <v>283</v>
      </c>
      <c r="D95" s="151" t="s">
        <v>88</v>
      </c>
      <c r="E95" s="146">
        <v>612</v>
      </c>
      <c r="F95" s="165"/>
      <c r="G95" s="133"/>
      <c r="H95" s="133"/>
      <c r="I95" s="133"/>
      <c r="J95" s="157"/>
      <c r="K95" s="133"/>
      <c r="L95" s="157"/>
      <c r="M95" s="157"/>
      <c r="N95" s="143">
        <f t="shared" si="68"/>
        <v>0</v>
      </c>
      <c r="O95" s="165"/>
      <c r="P95" s="142">
        <f t="shared" si="57"/>
        <v>0</v>
      </c>
      <c r="Q95" s="140"/>
      <c r="R95" s="140"/>
      <c r="S95" s="140"/>
      <c r="T95" s="142">
        <f t="shared" si="69"/>
        <v>0</v>
      </c>
      <c r="U95" s="165"/>
      <c r="V95" s="142">
        <f t="shared" si="58"/>
        <v>0</v>
      </c>
      <c r="W95" s="142">
        <f t="shared" si="59"/>
        <v>0</v>
      </c>
      <c r="X95" s="142">
        <f t="shared" si="70"/>
        <v>0</v>
      </c>
      <c r="Y95" s="165"/>
      <c r="Z95" s="142">
        <f t="shared" si="71"/>
        <v>0</v>
      </c>
      <c r="AA95" s="142">
        <f t="shared" si="72"/>
        <v>0</v>
      </c>
      <c r="AB95" s="142">
        <f t="shared" si="73"/>
        <v>0</v>
      </c>
      <c r="AC95" s="142">
        <f t="shared" si="74"/>
        <v>0</v>
      </c>
      <c r="AD95" s="142">
        <f t="shared" si="75"/>
        <v>0</v>
      </c>
      <c r="AE95" s="142">
        <f t="shared" si="76"/>
        <v>0</v>
      </c>
      <c r="AF95" s="165"/>
      <c r="AG95" s="123">
        <f t="shared" si="60"/>
        <v>0</v>
      </c>
      <c r="AH95" s="123">
        <f t="shared" si="61"/>
        <v>0</v>
      </c>
      <c r="AI95" s="123">
        <f t="shared" si="62"/>
        <v>0</v>
      </c>
      <c r="AJ95" s="123">
        <f t="shared" si="63"/>
        <v>0</v>
      </c>
      <c r="AK95" s="123">
        <f t="shared" si="64"/>
        <v>0</v>
      </c>
      <c r="AL95" s="123">
        <f t="shared" si="65"/>
        <v>0</v>
      </c>
      <c r="AM95" s="123">
        <f t="shared" si="66"/>
        <v>0</v>
      </c>
    </row>
    <row r="96" spans="1:44" s="122" customFormat="1" ht="30">
      <c r="A96" s="216">
        <f t="shared" si="67"/>
        <v>90</v>
      </c>
      <c r="B96" s="210" t="s">
        <v>284</v>
      </c>
      <c r="C96" s="145" t="s">
        <v>285</v>
      </c>
      <c r="D96" s="151" t="s">
        <v>88</v>
      </c>
      <c r="E96" s="146">
        <v>42.46</v>
      </c>
      <c r="F96" s="165"/>
      <c r="G96" s="133"/>
      <c r="H96" s="133"/>
      <c r="I96" s="133"/>
      <c r="J96" s="157"/>
      <c r="K96" s="133"/>
      <c r="L96" s="157"/>
      <c r="M96" s="157"/>
      <c r="N96" s="143">
        <f t="shared" si="68"/>
        <v>0</v>
      </c>
      <c r="O96" s="165"/>
      <c r="P96" s="142">
        <f t="shared" si="57"/>
        <v>0</v>
      </c>
      <c r="Q96" s="140"/>
      <c r="R96" s="140"/>
      <c r="S96" s="140"/>
      <c r="T96" s="142">
        <f t="shared" si="69"/>
        <v>0</v>
      </c>
      <c r="U96" s="165"/>
      <c r="V96" s="142">
        <f t="shared" si="58"/>
        <v>0</v>
      </c>
      <c r="W96" s="142">
        <f t="shared" si="59"/>
        <v>0</v>
      </c>
      <c r="X96" s="142">
        <f t="shared" si="70"/>
        <v>0</v>
      </c>
      <c r="Y96" s="165"/>
      <c r="Z96" s="142">
        <f t="shared" si="71"/>
        <v>0</v>
      </c>
      <c r="AA96" s="142">
        <f t="shared" si="72"/>
        <v>0</v>
      </c>
      <c r="AB96" s="142">
        <f t="shared" si="73"/>
        <v>0</v>
      </c>
      <c r="AC96" s="142">
        <f t="shared" si="74"/>
        <v>0</v>
      </c>
      <c r="AD96" s="142">
        <f t="shared" si="75"/>
        <v>0</v>
      </c>
      <c r="AE96" s="142">
        <f t="shared" si="76"/>
        <v>0</v>
      </c>
      <c r="AF96" s="165"/>
      <c r="AG96" s="123">
        <f t="shared" si="60"/>
        <v>0</v>
      </c>
      <c r="AH96" s="123">
        <f t="shared" si="61"/>
        <v>0</v>
      </c>
      <c r="AI96" s="123">
        <f t="shared" si="62"/>
        <v>0</v>
      </c>
      <c r="AJ96" s="123">
        <f t="shared" si="63"/>
        <v>0</v>
      </c>
      <c r="AK96" s="123">
        <f t="shared" si="64"/>
        <v>0</v>
      </c>
      <c r="AL96" s="123">
        <f t="shared" si="65"/>
        <v>0</v>
      </c>
      <c r="AM96" s="123">
        <f t="shared" si="66"/>
        <v>0</v>
      </c>
      <c r="AN96" s="127"/>
      <c r="AO96" s="127"/>
      <c r="AP96" s="127"/>
    </row>
    <row r="97" spans="1:43" s="122" customFormat="1" ht="30">
      <c r="A97" s="216">
        <f t="shared" si="67"/>
        <v>91</v>
      </c>
      <c r="B97" s="210" t="s">
        <v>286</v>
      </c>
      <c r="C97" s="145" t="s">
        <v>287</v>
      </c>
      <c r="D97" s="151" t="s">
        <v>637</v>
      </c>
      <c r="E97" s="146">
        <v>1</v>
      </c>
      <c r="F97" s="165"/>
      <c r="G97" s="133"/>
      <c r="H97" s="133"/>
      <c r="I97" s="133"/>
      <c r="J97" s="157"/>
      <c r="K97" s="133"/>
      <c r="L97" s="157"/>
      <c r="M97" s="157"/>
      <c r="N97" s="143">
        <f t="shared" si="68"/>
        <v>0</v>
      </c>
      <c r="O97" s="165"/>
      <c r="P97" s="142">
        <f t="shared" si="57"/>
        <v>0</v>
      </c>
      <c r="Q97" s="140"/>
      <c r="R97" s="140"/>
      <c r="S97" s="140"/>
      <c r="T97" s="142">
        <f t="shared" si="69"/>
        <v>0</v>
      </c>
      <c r="U97" s="165"/>
      <c r="V97" s="142">
        <f t="shared" si="58"/>
        <v>0</v>
      </c>
      <c r="W97" s="142">
        <f t="shared" si="59"/>
        <v>0</v>
      </c>
      <c r="X97" s="142">
        <f t="shared" si="70"/>
        <v>0</v>
      </c>
      <c r="Y97" s="165"/>
      <c r="Z97" s="142">
        <f t="shared" si="71"/>
        <v>0</v>
      </c>
      <c r="AA97" s="142">
        <f t="shared" si="72"/>
        <v>0</v>
      </c>
      <c r="AB97" s="142">
        <f t="shared" si="73"/>
        <v>0</v>
      </c>
      <c r="AC97" s="142">
        <f t="shared" si="74"/>
        <v>0</v>
      </c>
      <c r="AD97" s="142">
        <f t="shared" si="75"/>
        <v>0</v>
      </c>
      <c r="AE97" s="142">
        <f t="shared" si="76"/>
        <v>0</v>
      </c>
      <c r="AF97" s="165"/>
      <c r="AG97" s="123">
        <f t="shared" si="60"/>
        <v>0</v>
      </c>
      <c r="AH97" s="123">
        <f t="shared" si="61"/>
        <v>0</v>
      </c>
      <c r="AI97" s="123">
        <f t="shared" si="62"/>
        <v>0</v>
      </c>
      <c r="AJ97" s="123">
        <f t="shared" si="63"/>
        <v>0</v>
      </c>
      <c r="AK97" s="123">
        <f t="shared" si="64"/>
        <v>0</v>
      </c>
      <c r="AL97" s="123">
        <f t="shared" si="65"/>
        <v>0</v>
      </c>
      <c r="AM97" s="123">
        <f t="shared" si="66"/>
        <v>0</v>
      </c>
    </row>
    <row r="98" spans="1:43" s="122" customFormat="1" ht="30">
      <c r="A98" s="216">
        <f t="shared" si="67"/>
        <v>92</v>
      </c>
      <c r="B98" s="210" t="s">
        <v>288</v>
      </c>
      <c r="C98" s="145" t="s">
        <v>289</v>
      </c>
      <c r="D98" s="151" t="s">
        <v>637</v>
      </c>
      <c r="E98" s="146">
        <v>1</v>
      </c>
      <c r="F98" s="165"/>
      <c r="G98" s="133"/>
      <c r="H98" s="133"/>
      <c r="I98" s="133"/>
      <c r="J98" s="157"/>
      <c r="K98" s="133"/>
      <c r="L98" s="157"/>
      <c r="M98" s="157"/>
      <c r="N98" s="143">
        <f t="shared" si="68"/>
        <v>0</v>
      </c>
      <c r="O98" s="165"/>
      <c r="P98" s="142">
        <f t="shared" si="57"/>
        <v>0</v>
      </c>
      <c r="Q98" s="140"/>
      <c r="R98" s="140"/>
      <c r="S98" s="140"/>
      <c r="T98" s="142">
        <f t="shared" si="69"/>
        <v>0</v>
      </c>
      <c r="U98" s="165"/>
      <c r="V98" s="142">
        <f t="shared" si="58"/>
        <v>0</v>
      </c>
      <c r="W98" s="142">
        <f t="shared" si="59"/>
        <v>0</v>
      </c>
      <c r="X98" s="142">
        <f t="shared" si="70"/>
        <v>0</v>
      </c>
      <c r="Y98" s="165"/>
      <c r="Z98" s="142">
        <f t="shared" si="71"/>
        <v>0</v>
      </c>
      <c r="AA98" s="142">
        <f t="shared" si="72"/>
        <v>0</v>
      </c>
      <c r="AB98" s="142">
        <f t="shared" si="73"/>
        <v>0</v>
      </c>
      <c r="AC98" s="142">
        <f t="shared" si="74"/>
        <v>0</v>
      </c>
      <c r="AD98" s="142">
        <f t="shared" si="75"/>
        <v>0</v>
      </c>
      <c r="AE98" s="142">
        <f t="shared" si="76"/>
        <v>0</v>
      </c>
      <c r="AF98" s="165"/>
      <c r="AG98" s="123">
        <f t="shared" si="60"/>
        <v>0</v>
      </c>
      <c r="AH98" s="123">
        <f t="shared" si="61"/>
        <v>0</v>
      </c>
      <c r="AI98" s="123">
        <f t="shared" si="62"/>
        <v>0</v>
      </c>
      <c r="AJ98" s="123">
        <f t="shared" si="63"/>
        <v>0</v>
      </c>
      <c r="AK98" s="123">
        <f t="shared" si="64"/>
        <v>0</v>
      </c>
      <c r="AL98" s="123">
        <f t="shared" si="65"/>
        <v>0</v>
      </c>
      <c r="AM98" s="123">
        <f t="shared" si="66"/>
        <v>0</v>
      </c>
    </row>
    <row r="99" spans="1:43" s="122" customFormat="1" ht="30">
      <c r="A99" s="216">
        <f t="shared" si="67"/>
        <v>93</v>
      </c>
      <c r="B99" s="210" t="s">
        <v>290</v>
      </c>
      <c r="C99" s="145" t="s">
        <v>291</v>
      </c>
      <c r="D99" s="151" t="s">
        <v>4</v>
      </c>
      <c r="E99" s="146">
        <v>81.81</v>
      </c>
      <c r="F99" s="165"/>
      <c r="G99" s="133"/>
      <c r="H99" s="133"/>
      <c r="I99" s="133"/>
      <c r="J99" s="157"/>
      <c r="K99" s="133"/>
      <c r="L99" s="157"/>
      <c r="M99" s="157"/>
      <c r="N99" s="143">
        <f t="shared" si="68"/>
        <v>0</v>
      </c>
      <c r="O99" s="165"/>
      <c r="P99" s="142">
        <f t="shared" si="57"/>
        <v>0</v>
      </c>
      <c r="Q99" s="140"/>
      <c r="R99" s="140"/>
      <c r="S99" s="140"/>
      <c r="T99" s="142">
        <f t="shared" si="69"/>
        <v>0</v>
      </c>
      <c r="U99" s="165"/>
      <c r="V99" s="142">
        <f t="shared" si="58"/>
        <v>0</v>
      </c>
      <c r="W99" s="142">
        <f t="shared" si="59"/>
        <v>0</v>
      </c>
      <c r="X99" s="142">
        <f t="shared" si="70"/>
        <v>0</v>
      </c>
      <c r="Y99" s="165"/>
      <c r="Z99" s="142">
        <f t="shared" si="71"/>
        <v>0</v>
      </c>
      <c r="AA99" s="142">
        <f t="shared" si="72"/>
        <v>0</v>
      </c>
      <c r="AB99" s="142">
        <f t="shared" si="73"/>
        <v>0</v>
      </c>
      <c r="AC99" s="142">
        <f t="shared" si="74"/>
        <v>0</v>
      </c>
      <c r="AD99" s="142">
        <f t="shared" si="75"/>
        <v>0</v>
      </c>
      <c r="AE99" s="142">
        <f t="shared" si="76"/>
        <v>0</v>
      </c>
      <c r="AF99" s="165"/>
      <c r="AG99" s="123">
        <f t="shared" si="60"/>
        <v>0</v>
      </c>
      <c r="AH99" s="123">
        <f t="shared" si="61"/>
        <v>0</v>
      </c>
      <c r="AI99" s="123">
        <f t="shared" si="62"/>
        <v>0</v>
      </c>
      <c r="AJ99" s="123">
        <f t="shared" si="63"/>
        <v>0</v>
      </c>
      <c r="AK99" s="123">
        <f t="shared" si="64"/>
        <v>0</v>
      </c>
      <c r="AL99" s="123">
        <f t="shared" si="65"/>
        <v>0</v>
      </c>
      <c r="AM99" s="123">
        <f t="shared" si="66"/>
        <v>0</v>
      </c>
    </row>
    <row r="100" spans="1:43" s="122" customFormat="1" ht="30">
      <c r="A100" s="216">
        <f t="shared" si="67"/>
        <v>94</v>
      </c>
      <c r="B100" s="210" t="s">
        <v>292</v>
      </c>
      <c r="C100" s="145" t="s">
        <v>293</v>
      </c>
      <c r="D100" s="151" t="s">
        <v>89</v>
      </c>
      <c r="E100" s="146">
        <v>0.12</v>
      </c>
      <c r="F100" s="165"/>
      <c r="G100" s="133"/>
      <c r="H100" s="133"/>
      <c r="I100" s="133"/>
      <c r="J100" s="157"/>
      <c r="K100" s="133"/>
      <c r="L100" s="157"/>
      <c r="M100" s="157"/>
      <c r="N100" s="143">
        <f t="shared" si="68"/>
        <v>0</v>
      </c>
      <c r="O100" s="165"/>
      <c r="P100" s="142">
        <f t="shared" si="57"/>
        <v>0</v>
      </c>
      <c r="Q100" s="140"/>
      <c r="R100" s="140"/>
      <c r="S100" s="140"/>
      <c r="T100" s="142">
        <f t="shared" si="69"/>
        <v>0</v>
      </c>
      <c r="U100" s="165"/>
      <c r="V100" s="142">
        <f t="shared" si="58"/>
        <v>0</v>
      </c>
      <c r="W100" s="142">
        <f t="shared" si="59"/>
        <v>0</v>
      </c>
      <c r="X100" s="142">
        <f t="shared" si="70"/>
        <v>0</v>
      </c>
      <c r="Y100" s="165"/>
      <c r="Z100" s="142">
        <f t="shared" si="71"/>
        <v>0</v>
      </c>
      <c r="AA100" s="142">
        <f t="shared" si="72"/>
        <v>0</v>
      </c>
      <c r="AB100" s="142">
        <f t="shared" si="73"/>
        <v>0</v>
      </c>
      <c r="AC100" s="142">
        <f t="shared" si="74"/>
        <v>0</v>
      </c>
      <c r="AD100" s="142">
        <f t="shared" si="75"/>
        <v>0</v>
      </c>
      <c r="AE100" s="142">
        <f t="shared" si="76"/>
        <v>0</v>
      </c>
      <c r="AF100" s="165"/>
      <c r="AG100" s="123">
        <f t="shared" si="60"/>
        <v>0</v>
      </c>
      <c r="AH100" s="123">
        <f t="shared" si="61"/>
        <v>0</v>
      </c>
      <c r="AI100" s="123">
        <f t="shared" si="62"/>
        <v>0</v>
      </c>
      <c r="AJ100" s="123">
        <f t="shared" si="63"/>
        <v>0</v>
      </c>
      <c r="AK100" s="123">
        <f t="shared" si="64"/>
        <v>0</v>
      </c>
      <c r="AL100" s="123">
        <f t="shared" si="65"/>
        <v>0</v>
      </c>
      <c r="AM100" s="123">
        <f t="shared" si="66"/>
        <v>0</v>
      </c>
    </row>
    <row r="101" spans="1:43" s="122" customFormat="1" ht="30">
      <c r="A101" s="216">
        <f t="shared" si="67"/>
        <v>95</v>
      </c>
      <c r="B101" s="210" t="s">
        <v>294</v>
      </c>
      <c r="C101" s="145" t="s">
        <v>293</v>
      </c>
      <c r="D101" s="151" t="s">
        <v>89</v>
      </c>
      <c r="E101" s="146">
        <v>18.29</v>
      </c>
      <c r="F101" s="165"/>
      <c r="G101" s="133"/>
      <c r="H101" s="133"/>
      <c r="I101" s="133"/>
      <c r="J101" s="157"/>
      <c r="K101" s="133"/>
      <c r="L101" s="157"/>
      <c r="M101" s="157"/>
      <c r="N101" s="143">
        <f t="shared" si="68"/>
        <v>0</v>
      </c>
      <c r="O101" s="165"/>
      <c r="P101" s="142">
        <f t="shared" si="57"/>
        <v>0</v>
      </c>
      <c r="Q101" s="140"/>
      <c r="R101" s="140"/>
      <c r="S101" s="140"/>
      <c r="T101" s="142">
        <f t="shared" si="69"/>
        <v>0</v>
      </c>
      <c r="U101" s="165"/>
      <c r="V101" s="142">
        <f t="shared" si="58"/>
        <v>0</v>
      </c>
      <c r="W101" s="142">
        <f t="shared" si="59"/>
        <v>0</v>
      </c>
      <c r="X101" s="142">
        <f t="shared" si="70"/>
        <v>0</v>
      </c>
      <c r="Y101" s="165"/>
      <c r="Z101" s="142">
        <f t="shared" si="71"/>
        <v>0</v>
      </c>
      <c r="AA101" s="142">
        <f t="shared" si="72"/>
        <v>0</v>
      </c>
      <c r="AB101" s="142">
        <f t="shared" si="73"/>
        <v>0</v>
      </c>
      <c r="AC101" s="142">
        <f t="shared" si="74"/>
        <v>0</v>
      </c>
      <c r="AD101" s="142">
        <f t="shared" si="75"/>
        <v>0</v>
      </c>
      <c r="AE101" s="142">
        <f t="shared" si="76"/>
        <v>0</v>
      </c>
      <c r="AF101" s="165"/>
      <c r="AG101" s="123">
        <f t="shared" si="60"/>
        <v>0</v>
      </c>
      <c r="AH101" s="123">
        <f t="shared" si="61"/>
        <v>0</v>
      </c>
      <c r="AI101" s="123">
        <f t="shared" si="62"/>
        <v>0</v>
      </c>
      <c r="AJ101" s="123">
        <f t="shared" si="63"/>
        <v>0</v>
      </c>
      <c r="AK101" s="123">
        <f t="shared" si="64"/>
        <v>0</v>
      </c>
      <c r="AL101" s="123">
        <f t="shared" si="65"/>
        <v>0</v>
      </c>
      <c r="AM101" s="123">
        <f t="shared" si="66"/>
        <v>0</v>
      </c>
    </row>
    <row r="102" spans="1:43" s="122" customFormat="1" ht="30">
      <c r="A102" s="216">
        <f t="shared" si="67"/>
        <v>96</v>
      </c>
      <c r="B102" s="210" t="s">
        <v>295</v>
      </c>
      <c r="C102" s="145" t="s">
        <v>296</v>
      </c>
      <c r="D102" s="151" t="s">
        <v>88</v>
      </c>
      <c r="E102" s="146">
        <v>46.4</v>
      </c>
      <c r="F102" s="165"/>
      <c r="G102" s="133"/>
      <c r="H102" s="133"/>
      <c r="I102" s="133"/>
      <c r="J102" s="157"/>
      <c r="K102" s="133"/>
      <c r="L102" s="157"/>
      <c r="M102" s="157"/>
      <c r="N102" s="143">
        <f t="shared" si="68"/>
        <v>0</v>
      </c>
      <c r="O102" s="165"/>
      <c r="P102" s="142">
        <f t="shared" si="57"/>
        <v>0</v>
      </c>
      <c r="Q102" s="140"/>
      <c r="R102" s="140"/>
      <c r="S102" s="140"/>
      <c r="T102" s="142">
        <f t="shared" si="69"/>
        <v>0</v>
      </c>
      <c r="U102" s="165"/>
      <c r="V102" s="142">
        <f t="shared" si="58"/>
        <v>0</v>
      </c>
      <c r="W102" s="142">
        <f t="shared" si="59"/>
        <v>0</v>
      </c>
      <c r="X102" s="142">
        <f t="shared" si="70"/>
        <v>0</v>
      </c>
      <c r="Y102" s="165"/>
      <c r="Z102" s="142">
        <f t="shared" si="71"/>
        <v>0</v>
      </c>
      <c r="AA102" s="142">
        <f t="shared" si="72"/>
        <v>0</v>
      </c>
      <c r="AB102" s="142">
        <f t="shared" si="73"/>
        <v>0</v>
      </c>
      <c r="AC102" s="142">
        <f t="shared" si="74"/>
        <v>0</v>
      </c>
      <c r="AD102" s="142">
        <f t="shared" si="75"/>
        <v>0</v>
      </c>
      <c r="AE102" s="142">
        <f t="shared" si="76"/>
        <v>0</v>
      </c>
      <c r="AF102" s="165"/>
      <c r="AG102" s="123">
        <f t="shared" si="60"/>
        <v>0</v>
      </c>
      <c r="AH102" s="123">
        <f t="shared" si="61"/>
        <v>0</v>
      </c>
      <c r="AI102" s="123">
        <f t="shared" si="62"/>
        <v>0</v>
      </c>
      <c r="AJ102" s="123">
        <f t="shared" si="63"/>
        <v>0</v>
      </c>
      <c r="AK102" s="123">
        <f t="shared" si="64"/>
        <v>0</v>
      </c>
      <c r="AL102" s="123">
        <f t="shared" si="65"/>
        <v>0</v>
      </c>
      <c r="AM102" s="123">
        <f t="shared" si="66"/>
        <v>0</v>
      </c>
    </row>
    <row r="103" spans="1:43" s="122" customFormat="1" ht="30">
      <c r="A103" s="216">
        <f t="shared" si="67"/>
        <v>97</v>
      </c>
      <c r="B103" s="210" t="s">
        <v>297</v>
      </c>
      <c r="C103" s="145" t="s">
        <v>298</v>
      </c>
      <c r="D103" s="151" t="s">
        <v>89</v>
      </c>
      <c r="E103" s="146">
        <v>12.07</v>
      </c>
      <c r="F103" s="165"/>
      <c r="G103" s="133"/>
      <c r="H103" s="133"/>
      <c r="I103" s="133"/>
      <c r="J103" s="157"/>
      <c r="K103" s="133"/>
      <c r="L103" s="157"/>
      <c r="M103" s="157"/>
      <c r="N103" s="143">
        <f t="shared" si="68"/>
        <v>0</v>
      </c>
      <c r="O103" s="165"/>
      <c r="P103" s="142">
        <f t="shared" si="57"/>
        <v>0</v>
      </c>
      <c r="Q103" s="140"/>
      <c r="R103" s="140"/>
      <c r="S103" s="140"/>
      <c r="T103" s="142">
        <f t="shared" si="69"/>
        <v>0</v>
      </c>
      <c r="U103" s="165"/>
      <c r="V103" s="142">
        <f t="shared" si="58"/>
        <v>0</v>
      </c>
      <c r="W103" s="142">
        <f t="shared" si="59"/>
        <v>0</v>
      </c>
      <c r="X103" s="142">
        <f t="shared" si="70"/>
        <v>0</v>
      </c>
      <c r="Y103" s="165"/>
      <c r="Z103" s="142">
        <f t="shared" si="71"/>
        <v>0</v>
      </c>
      <c r="AA103" s="142">
        <f t="shared" si="72"/>
        <v>0</v>
      </c>
      <c r="AB103" s="142">
        <f t="shared" si="73"/>
        <v>0</v>
      </c>
      <c r="AC103" s="142">
        <f t="shared" si="74"/>
        <v>0</v>
      </c>
      <c r="AD103" s="142">
        <f t="shared" si="75"/>
        <v>0</v>
      </c>
      <c r="AE103" s="142">
        <f t="shared" si="76"/>
        <v>0</v>
      </c>
      <c r="AF103" s="165"/>
      <c r="AG103" s="123">
        <f t="shared" si="60"/>
        <v>0</v>
      </c>
      <c r="AH103" s="123">
        <f t="shared" si="61"/>
        <v>0</v>
      </c>
      <c r="AI103" s="123">
        <f t="shared" si="62"/>
        <v>0</v>
      </c>
      <c r="AJ103" s="123">
        <f t="shared" si="63"/>
        <v>0</v>
      </c>
      <c r="AK103" s="123">
        <f t="shared" si="64"/>
        <v>0</v>
      </c>
      <c r="AL103" s="123">
        <f t="shared" si="65"/>
        <v>0</v>
      </c>
      <c r="AM103" s="123">
        <f t="shared" si="66"/>
        <v>0</v>
      </c>
    </row>
    <row r="104" spans="1:43" s="122" customFormat="1" ht="30">
      <c r="A104" s="216">
        <f t="shared" si="67"/>
        <v>98</v>
      </c>
      <c r="B104" s="210" t="s">
        <v>299</v>
      </c>
      <c r="C104" s="145" t="s">
        <v>300</v>
      </c>
      <c r="D104" s="151" t="s">
        <v>89</v>
      </c>
      <c r="E104" s="146">
        <v>2.4500000000000002</v>
      </c>
      <c r="F104" s="165"/>
      <c r="G104" s="133"/>
      <c r="H104" s="133"/>
      <c r="I104" s="133"/>
      <c r="J104" s="157"/>
      <c r="K104" s="133"/>
      <c r="L104" s="157"/>
      <c r="M104" s="157"/>
      <c r="N104" s="143">
        <f t="shared" si="68"/>
        <v>0</v>
      </c>
      <c r="O104" s="165"/>
      <c r="P104" s="142">
        <f t="shared" si="57"/>
        <v>0</v>
      </c>
      <c r="Q104" s="140"/>
      <c r="R104" s="140"/>
      <c r="S104" s="140"/>
      <c r="T104" s="142">
        <f t="shared" si="69"/>
        <v>0</v>
      </c>
      <c r="U104" s="165"/>
      <c r="V104" s="142">
        <f t="shared" si="58"/>
        <v>0</v>
      </c>
      <c r="W104" s="142">
        <f t="shared" si="59"/>
        <v>0</v>
      </c>
      <c r="X104" s="142">
        <f t="shared" si="70"/>
        <v>0</v>
      </c>
      <c r="Y104" s="165"/>
      <c r="Z104" s="142">
        <f t="shared" si="71"/>
        <v>0</v>
      </c>
      <c r="AA104" s="142">
        <f t="shared" si="72"/>
        <v>0</v>
      </c>
      <c r="AB104" s="142">
        <f t="shared" si="73"/>
        <v>0</v>
      </c>
      <c r="AC104" s="142">
        <f t="shared" si="74"/>
        <v>0</v>
      </c>
      <c r="AD104" s="142">
        <f t="shared" si="75"/>
        <v>0</v>
      </c>
      <c r="AE104" s="142">
        <f t="shared" si="76"/>
        <v>0</v>
      </c>
      <c r="AF104" s="165"/>
      <c r="AG104" s="123">
        <f t="shared" si="60"/>
        <v>0</v>
      </c>
      <c r="AH104" s="123">
        <f t="shared" si="61"/>
        <v>0</v>
      </c>
      <c r="AI104" s="123">
        <f t="shared" si="62"/>
        <v>0</v>
      </c>
      <c r="AJ104" s="123">
        <f t="shared" si="63"/>
        <v>0</v>
      </c>
      <c r="AK104" s="123">
        <f t="shared" si="64"/>
        <v>0</v>
      </c>
      <c r="AL104" s="123">
        <f t="shared" si="65"/>
        <v>0</v>
      </c>
      <c r="AM104" s="123">
        <f t="shared" si="66"/>
        <v>0</v>
      </c>
    </row>
    <row r="105" spans="1:43" s="122" customFormat="1" ht="30">
      <c r="A105" s="216">
        <f t="shared" si="67"/>
        <v>99</v>
      </c>
      <c r="B105" s="210" t="s">
        <v>301</v>
      </c>
      <c r="C105" s="145" t="s">
        <v>302</v>
      </c>
      <c r="D105" s="151" t="s">
        <v>89</v>
      </c>
      <c r="E105" s="146">
        <v>1.05</v>
      </c>
      <c r="F105" s="165"/>
      <c r="G105" s="133"/>
      <c r="H105" s="133"/>
      <c r="I105" s="133"/>
      <c r="J105" s="157"/>
      <c r="K105" s="133"/>
      <c r="L105" s="157"/>
      <c r="M105" s="157"/>
      <c r="N105" s="143">
        <f t="shared" si="68"/>
        <v>0</v>
      </c>
      <c r="O105" s="165"/>
      <c r="P105" s="142">
        <f t="shared" si="57"/>
        <v>0</v>
      </c>
      <c r="Q105" s="140"/>
      <c r="R105" s="140"/>
      <c r="S105" s="140"/>
      <c r="T105" s="142">
        <f t="shared" si="69"/>
        <v>0</v>
      </c>
      <c r="U105" s="165"/>
      <c r="V105" s="142">
        <f t="shared" si="58"/>
        <v>0</v>
      </c>
      <c r="W105" s="142">
        <f t="shared" si="59"/>
        <v>0</v>
      </c>
      <c r="X105" s="142">
        <f t="shared" si="70"/>
        <v>0</v>
      </c>
      <c r="Y105" s="165"/>
      <c r="Z105" s="142">
        <f t="shared" si="71"/>
        <v>0</v>
      </c>
      <c r="AA105" s="142">
        <f t="shared" si="72"/>
        <v>0</v>
      </c>
      <c r="AB105" s="142">
        <f t="shared" si="73"/>
        <v>0</v>
      </c>
      <c r="AC105" s="142">
        <f t="shared" si="74"/>
        <v>0</v>
      </c>
      <c r="AD105" s="142">
        <f t="shared" si="75"/>
        <v>0</v>
      </c>
      <c r="AE105" s="142">
        <f t="shared" si="76"/>
        <v>0</v>
      </c>
      <c r="AF105" s="165"/>
      <c r="AG105" s="123">
        <f t="shared" si="60"/>
        <v>0</v>
      </c>
      <c r="AH105" s="123">
        <f t="shared" si="61"/>
        <v>0</v>
      </c>
      <c r="AI105" s="123">
        <f t="shared" si="62"/>
        <v>0</v>
      </c>
      <c r="AJ105" s="123">
        <f t="shared" si="63"/>
        <v>0</v>
      </c>
      <c r="AK105" s="123">
        <f t="shared" si="64"/>
        <v>0</v>
      </c>
      <c r="AL105" s="123">
        <f t="shared" si="65"/>
        <v>0</v>
      </c>
      <c r="AM105" s="123">
        <f t="shared" si="66"/>
        <v>0</v>
      </c>
    </row>
    <row r="106" spans="1:43" s="122" customFormat="1" ht="30">
      <c r="A106" s="216">
        <f t="shared" si="67"/>
        <v>100</v>
      </c>
      <c r="B106" s="210" t="s">
        <v>303</v>
      </c>
      <c r="C106" s="145" t="s">
        <v>304</v>
      </c>
      <c r="D106" s="151" t="s">
        <v>4</v>
      </c>
      <c r="E106" s="146">
        <v>120</v>
      </c>
      <c r="F106" s="165"/>
      <c r="G106" s="133"/>
      <c r="H106" s="133"/>
      <c r="I106" s="133"/>
      <c r="J106" s="157"/>
      <c r="K106" s="133"/>
      <c r="L106" s="157"/>
      <c r="M106" s="157"/>
      <c r="N106" s="143">
        <f t="shared" si="68"/>
        <v>0</v>
      </c>
      <c r="O106" s="165"/>
      <c r="P106" s="142">
        <f t="shared" si="57"/>
        <v>0</v>
      </c>
      <c r="Q106" s="140"/>
      <c r="R106" s="140"/>
      <c r="S106" s="140"/>
      <c r="T106" s="142">
        <f t="shared" si="69"/>
        <v>0</v>
      </c>
      <c r="U106" s="165"/>
      <c r="V106" s="142">
        <f t="shared" si="58"/>
        <v>0</v>
      </c>
      <c r="W106" s="142">
        <f t="shared" si="59"/>
        <v>0</v>
      </c>
      <c r="X106" s="142">
        <f t="shared" si="70"/>
        <v>0</v>
      </c>
      <c r="Y106" s="165"/>
      <c r="Z106" s="142">
        <f t="shared" si="71"/>
        <v>0</v>
      </c>
      <c r="AA106" s="142">
        <f t="shared" si="72"/>
        <v>0</v>
      </c>
      <c r="AB106" s="142">
        <f t="shared" si="73"/>
        <v>0</v>
      </c>
      <c r="AC106" s="142">
        <f t="shared" si="74"/>
        <v>0</v>
      </c>
      <c r="AD106" s="142">
        <f t="shared" si="75"/>
        <v>0</v>
      </c>
      <c r="AE106" s="142">
        <f t="shared" si="76"/>
        <v>0</v>
      </c>
      <c r="AF106" s="165"/>
      <c r="AG106" s="123">
        <f t="shared" si="60"/>
        <v>0</v>
      </c>
      <c r="AH106" s="123">
        <f t="shared" si="61"/>
        <v>0</v>
      </c>
      <c r="AI106" s="123">
        <f t="shared" si="62"/>
        <v>0</v>
      </c>
      <c r="AJ106" s="123">
        <f t="shared" si="63"/>
        <v>0</v>
      </c>
      <c r="AK106" s="123">
        <f t="shared" si="64"/>
        <v>0</v>
      </c>
      <c r="AL106" s="123">
        <f t="shared" si="65"/>
        <v>0</v>
      </c>
      <c r="AM106" s="123">
        <f t="shared" si="66"/>
        <v>0</v>
      </c>
    </row>
    <row r="107" spans="1:43" s="122" customFormat="1" ht="30">
      <c r="A107" s="216">
        <f t="shared" si="67"/>
        <v>101</v>
      </c>
      <c r="B107" s="210" t="s">
        <v>305</v>
      </c>
      <c r="C107" s="145" t="s">
        <v>306</v>
      </c>
      <c r="D107" s="151" t="s">
        <v>4</v>
      </c>
      <c r="E107" s="146">
        <v>300</v>
      </c>
      <c r="F107" s="165"/>
      <c r="G107" s="133"/>
      <c r="H107" s="133"/>
      <c r="I107" s="133"/>
      <c r="J107" s="157"/>
      <c r="K107" s="133"/>
      <c r="L107" s="157"/>
      <c r="M107" s="157"/>
      <c r="N107" s="143">
        <f t="shared" si="68"/>
        <v>0</v>
      </c>
      <c r="O107" s="165"/>
      <c r="P107" s="142">
        <f t="shared" si="57"/>
        <v>0</v>
      </c>
      <c r="Q107" s="140"/>
      <c r="R107" s="140"/>
      <c r="S107" s="140"/>
      <c r="T107" s="142">
        <f t="shared" si="69"/>
        <v>0</v>
      </c>
      <c r="U107" s="165"/>
      <c r="V107" s="142">
        <f t="shared" si="58"/>
        <v>0</v>
      </c>
      <c r="W107" s="142">
        <f t="shared" si="59"/>
        <v>0</v>
      </c>
      <c r="X107" s="142">
        <f t="shared" si="70"/>
        <v>0</v>
      </c>
      <c r="Y107" s="165"/>
      <c r="Z107" s="142">
        <f t="shared" si="71"/>
        <v>0</v>
      </c>
      <c r="AA107" s="142">
        <f t="shared" si="72"/>
        <v>0</v>
      </c>
      <c r="AB107" s="142">
        <f t="shared" si="73"/>
        <v>0</v>
      </c>
      <c r="AC107" s="142">
        <f t="shared" si="74"/>
        <v>0</v>
      </c>
      <c r="AD107" s="142">
        <f t="shared" si="75"/>
        <v>0</v>
      </c>
      <c r="AE107" s="142">
        <f t="shared" si="76"/>
        <v>0</v>
      </c>
      <c r="AF107" s="165"/>
      <c r="AG107" s="123">
        <f t="shared" si="60"/>
        <v>0</v>
      </c>
      <c r="AH107" s="123">
        <f t="shared" si="61"/>
        <v>0</v>
      </c>
      <c r="AI107" s="123">
        <f t="shared" si="62"/>
        <v>0</v>
      </c>
      <c r="AJ107" s="123">
        <f t="shared" si="63"/>
        <v>0</v>
      </c>
      <c r="AK107" s="123">
        <f t="shared" si="64"/>
        <v>0</v>
      </c>
      <c r="AL107" s="123">
        <f t="shared" si="65"/>
        <v>0</v>
      </c>
      <c r="AM107" s="123">
        <f t="shared" si="66"/>
        <v>0</v>
      </c>
    </row>
    <row r="108" spans="1:43" s="122" customFormat="1" ht="30">
      <c r="A108" s="216">
        <f t="shared" si="67"/>
        <v>102</v>
      </c>
      <c r="B108" s="210" t="s">
        <v>307</v>
      </c>
      <c r="C108" s="145" t="s">
        <v>308</v>
      </c>
      <c r="D108" s="151" t="s">
        <v>88</v>
      </c>
      <c r="E108" s="146">
        <v>358</v>
      </c>
      <c r="F108" s="165"/>
      <c r="G108" s="133"/>
      <c r="H108" s="133"/>
      <c r="I108" s="133"/>
      <c r="J108" s="157"/>
      <c r="K108" s="133"/>
      <c r="L108" s="157"/>
      <c r="M108" s="157"/>
      <c r="N108" s="143">
        <f t="shared" si="68"/>
        <v>0</v>
      </c>
      <c r="O108" s="165"/>
      <c r="P108" s="142">
        <f t="shared" si="57"/>
        <v>0</v>
      </c>
      <c r="Q108" s="140"/>
      <c r="R108" s="140"/>
      <c r="S108" s="140"/>
      <c r="T108" s="142">
        <f t="shared" si="69"/>
        <v>0</v>
      </c>
      <c r="U108" s="165"/>
      <c r="V108" s="142">
        <f t="shared" si="58"/>
        <v>0</v>
      </c>
      <c r="W108" s="142">
        <f t="shared" si="59"/>
        <v>0</v>
      </c>
      <c r="X108" s="142">
        <f t="shared" si="70"/>
        <v>0</v>
      </c>
      <c r="Y108" s="165"/>
      <c r="Z108" s="142">
        <f t="shared" si="71"/>
        <v>0</v>
      </c>
      <c r="AA108" s="142">
        <f t="shared" si="72"/>
        <v>0</v>
      </c>
      <c r="AB108" s="142">
        <f t="shared" si="73"/>
        <v>0</v>
      </c>
      <c r="AC108" s="142">
        <f t="shared" si="74"/>
        <v>0</v>
      </c>
      <c r="AD108" s="142">
        <f t="shared" si="75"/>
        <v>0</v>
      </c>
      <c r="AE108" s="142">
        <f t="shared" si="76"/>
        <v>0</v>
      </c>
      <c r="AF108" s="165"/>
      <c r="AG108" s="123">
        <f t="shared" si="60"/>
        <v>0</v>
      </c>
      <c r="AH108" s="123">
        <f t="shared" si="61"/>
        <v>0</v>
      </c>
      <c r="AI108" s="123">
        <f t="shared" si="62"/>
        <v>0</v>
      </c>
      <c r="AJ108" s="123">
        <f t="shared" si="63"/>
        <v>0</v>
      </c>
      <c r="AK108" s="123">
        <f t="shared" si="64"/>
        <v>0</v>
      </c>
      <c r="AL108" s="123">
        <f t="shared" si="65"/>
        <v>0</v>
      </c>
      <c r="AM108" s="123">
        <f t="shared" si="66"/>
        <v>0</v>
      </c>
    </row>
    <row r="109" spans="1:43" s="122" customFormat="1" ht="30">
      <c r="A109" s="216">
        <f t="shared" si="67"/>
        <v>103</v>
      </c>
      <c r="B109" s="210" t="s">
        <v>309</v>
      </c>
      <c r="C109" s="145" t="s">
        <v>310</v>
      </c>
      <c r="D109" s="151" t="s">
        <v>89</v>
      </c>
      <c r="E109" s="146">
        <v>106.55</v>
      </c>
      <c r="F109" s="165"/>
      <c r="G109" s="133"/>
      <c r="H109" s="133"/>
      <c r="I109" s="133"/>
      <c r="J109" s="157"/>
      <c r="K109" s="133"/>
      <c r="L109" s="157"/>
      <c r="M109" s="157"/>
      <c r="N109" s="143">
        <f t="shared" si="68"/>
        <v>0</v>
      </c>
      <c r="O109" s="165"/>
      <c r="P109" s="142">
        <f t="shared" si="57"/>
        <v>0</v>
      </c>
      <c r="Q109" s="140"/>
      <c r="R109" s="140"/>
      <c r="S109" s="140"/>
      <c r="T109" s="142">
        <f t="shared" si="69"/>
        <v>0</v>
      </c>
      <c r="U109" s="165"/>
      <c r="V109" s="142">
        <f t="shared" si="58"/>
        <v>0</v>
      </c>
      <c r="W109" s="142">
        <f t="shared" si="59"/>
        <v>0</v>
      </c>
      <c r="X109" s="142">
        <f t="shared" si="70"/>
        <v>0</v>
      </c>
      <c r="Y109" s="165"/>
      <c r="Z109" s="142">
        <f t="shared" si="71"/>
        <v>0</v>
      </c>
      <c r="AA109" s="142">
        <f t="shared" si="72"/>
        <v>0</v>
      </c>
      <c r="AB109" s="142">
        <f t="shared" si="73"/>
        <v>0</v>
      </c>
      <c r="AC109" s="142">
        <f t="shared" si="74"/>
        <v>0</v>
      </c>
      <c r="AD109" s="142">
        <f t="shared" si="75"/>
        <v>0</v>
      </c>
      <c r="AE109" s="142">
        <f t="shared" si="76"/>
        <v>0</v>
      </c>
      <c r="AF109" s="165"/>
      <c r="AG109" s="123">
        <f t="shared" si="60"/>
        <v>0</v>
      </c>
      <c r="AH109" s="123">
        <f t="shared" si="61"/>
        <v>0</v>
      </c>
      <c r="AI109" s="123">
        <f t="shared" si="62"/>
        <v>0</v>
      </c>
      <c r="AJ109" s="123">
        <f t="shared" si="63"/>
        <v>0</v>
      </c>
      <c r="AK109" s="123">
        <f t="shared" si="64"/>
        <v>0</v>
      </c>
      <c r="AL109" s="123">
        <f t="shared" si="65"/>
        <v>0</v>
      </c>
      <c r="AM109" s="123">
        <f t="shared" si="66"/>
        <v>0</v>
      </c>
      <c r="AN109" s="127"/>
      <c r="AO109" s="127"/>
      <c r="AP109" s="127"/>
      <c r="AQ109" s="127"/>
    </row>
    <row r="110" spans="1:43" s="122" customFormat="1" ht="30">
      <c r="A110" s="216">
        <f t="shared" si="67"/>
        <v>104</v>
      </c>
      <c r="B110" s="210" t="s">
        <v>311</v>
      </c>
      <c r="C110" s="145" t="s">
        <v>312</v>
      </c>
      <c r="D110" s="151" t="s">
        <v>4</v>
      </c>
      <c r="E110" s="146">
        <v>99</v>
      </c>
      <c r="F110" s="165"/>
      <c r="G110" s="133"/>
      <c r="H110" s="133"/>
      <c r="I110" s="133"/>
      <c r="J110" s="157"/>
      <c r="K110" s="133"/>
      <c r="L110" s="157"/>
      <c r="M110" s="157"/>
      <c r="N110" s="143">
        <f t="shared" si="68"/>
        <v>0</v>
      </c>
      <c r="O110" s="165"/>
      <c r="P110" s="142">
        <f t="shared" si="57"/>
        <v>0</v>
      </c>
      <c r="Q110" s="140"/>
      <c r="R110" s="140"/>
      <c r="S110" s="140"/>
      <c r="T110" s="142">
        <f t="shared" si="69"/>
        <v>0</v>
      </c>
      <c r="U110" s="165"/>
      <c r="V110" s="142">
        <f t="shared" si="58"/>
        <v>0</v>
      </c>
      <c r="W110" s="142">
        <f t="shared" si="59"/>
        <v>0</v>
      </c>
      <c r="X110" s="142">
        <f t="shared" si="70"/>
        <v>0</v>
      </c>
      <c r="Y110" s="165"/>
      <c r="Z110" s="142">
        <f t="shared" si="71"/>
        <v>0</v>
      </c>
      <c r="AA110" s="142">
        <f t="shared" si="72"/>
        <v>0</v>
      </c>
      <c r="AB110" s="142">
        <f t="shared" si="73"/>
        <v>0</v>
      </c>
      <c r="AC110" s="142">
        <f t="shared" si="74"/>
        <v>0</v>
      </c>
      <c r="AD110" s="142">
        <f t="shared" si="75"/>
        <v>0</v>
      </c>
      <c r="AE110" s="142">
        <f t="shared" si="76"/>
        <v>0</v>
      </c>
      <c r="AF110" s="165"/>
      <c r="AG110" s="123">
        <f t="shared" si="60"/>
        <v>0</v>
      </c>
      <c r="AH110" s="123">
        <f t="shared" si="61"/>
        <v>0</v>
      </c>
      <c r="AI110" s="123">
        <f t="shared" si="62"/>
        <v>0</v>
      </c>
      <c r="AJ110" s="123">
        <f t="shared" si="63"/>
        <v>0</v>
      </c>
      <c r="AK110" s="123">
        <f t="shared" si="64"/>
        <v>0</v>
      </c>
      <c r="AL110" s="123">
        <f t="shared" si="65"/>
        <v>0</v>
      </c>
      <c r="AM110" s="123">
        <f t="shared" si="66"/>
        <v>0</v>
      </c>
    </row>
    <row r="111" spans="1:43" s="122" customFormat="1" ht="30">
      <c r="A111" s="216">
        <f t="shared" si="67"/>
        <v>105</v>
      </c>
      <c r="B111" s="210" t="s">
        <v>313</v>
      </c>
      <c r="C111" s="145" t="s">
        <v>314</v>
      </c>
      <c r="D111" s="151" t="s">
        <v>4</v>
      </c>
      <c r="E111" s="146">
        <v>5</v>
      </c>
      <c r="F111" s="165"/>
      <c r="G111" s="133"/>
      <c r="H111" s="133"/>
      <c r="I111" s="133"/>
      <c r="J111" s="157"/>
      <c r="K111" s="133"/>
      <c r="L111" s="157"/>
      <c r="M111" s="157"/>
      <c r="N111" s="143">
        <f t="shared" si="68"/>
        <v>0</v>
      </c>
      <c r="O111" s="165"/>
      <c r="P111" s="142">
        <f t="shared" si="57"/>
        <v>0</v>
      </c>
      <c r="Q111" s="140"/>
      <c r="R111" s="140"/>
      <c r="S111" s="140"/>
      <c r="T111" s="142">
        <f t="shared" si="69"/>
        <v>0</v>
      </c>
      <c r="U111" s="165"/>
      <c r="V111" s="142">
        <f t="shared" si="58"/>
        <v>0</v>
      </c>
      <c r="W111" s="142">
        <f t="shared" si="59"/>
        <v>0</v>
      </c>
      <c r="X111" s="142">
        <f t="shared" si="70"/>
        <v>0</v>
      </c>
      <c r="Y111" s="165"/>
      <c r="Z111" s="142">
        <f t="shared" si="71"/>
        <v>0</v>
      </c>
      <c r="AA111" s="142">
        <f t="shared" si="72"/>
        <v>0</v>
      </c>
      <c r="AB111" s="142">
        <f t="shared" si="73"/>
        <v>0</v>
      </c>
      <c r="AC111" s="142">
        <f t="shared" si="74"/>
        <v>0</v>
      </c>
      <c r="AD111" s="142">
        <f t="shared" si="75"/>
        <v>0</v>
      </c>
      <c r="AE111" s="142">
        <f t="shared" si="76"/>
        <v>0</v>
      </c>
      <c r="AF111" s="165"/>
      <c r="AG111" s="123">
        <f t="shared" si="60"/>
        <v>0</v>
      </c>
      <c r="AH111" s="123">
        <f t="shared" si="61"/>
        <v>0</v>
      </c>
      <c r="AI111" s="123">
        <f t="shared" si="62"/>
        <v>0</v>
      </c>
      <c r="AJ111" s="123">
        <f t="shared" si="63"/>
        <v>0</v>
      </c>
      <c r="AK111" s="123">
        <f t="shared" si="64"/>
        <v>0</v>
      </c>
      <c r="AL111" s="123">
        <f t="shared" si="65"/>
        <v>0</v>
      </c>
      <c r="AM111" s="123">
        <f t="shared" si="66"/>
        <v>0</v>
      </c>
      <c r="AN111" s="127"/>
      <c r="AO111" s="127"/>
    </row>
    <row r="112" spans="1:43" s="122" customFormat="1" ht="30">
      <c r="A112" s="216">
        <f t="shared" si="67"/>
        <v>106</v>
      </c>
      <c r="B112" s="210" t="s">
        <v>315</v>
      </c>
      <c r="C112" s="145" t="s">
        <v>316</v>
      </c>
      <c r="D112" s="151" t="s">
        <v>88</v>
      </c>
      <c r="E112" s="146">
        <v>161.85</v>
      </c>
      <c r="F112" s="165"/>
      <c r="G112" s="133"/>
      <c r="H112" s="133"/>
      <c r="I112" s="133"/>
      <c r="J112" s="157"/>
      <c r="K112" s="133"/>
      <c r="L112" s="157"/>
      <c r="M112" s="157"/>
      <c r="N112" s="143">
        <f t="shared" si="68"/>
        <v>0</v>
      </c>
      <c r="O112" s="165"/>
      <c r="P112" s="142">
        <f t="shared" si="57"/>
        <v>0</v>
      </c>
      <c r="Q112" s="140"/>
      <c r="R112" s="140"/>
      <c r="S112" s="140"/>
      <c r="T112" s="142">
        <f t="shared" si="69"/>
        <v>0</v>
      </c>
      <c r="U112" s="165"/>
      <c r="V112" s="142">
        <f t="shared" si="58"/>
        <v>0</v>
      </c>
      <c r="W112" s="142">
        <f t="shared" si="59"/>
        <v>0</v>
      </c>
      <c r="X112" s="142">
        <f t="shared" si="70"/>
        <v>0</v>
      </c>
      <c r="Y112" s="165"/>
      <c r="Z112" s="142">
        <f t="shared" si="71"/>
        <v>0</v>
      </c>
      <c r="AA112" s="142">
        <f t="shared" si="72"/>
        <v>0</v>
      </c>
      <c r="AB112" s="142">
        <f t="shared" si="73"/>
        <v>0</v>
      </c>
      <c r="AC112" s="142">
        <f t="shared" si="74"/>
        <v>0</v>
      </c>
      <c r="AD112" s="142">
        <f t="shared" si="75"/>
        <v>0</v>
      </c>
      <c r="AE112" s="142">
        <f t="shared" si="76"/>
        <v>0</v>
      </c>
      <c r="AF112" s="165"/>
      <c r="AG112" s="123">
        <f t="shared" si="60"/>
        <v>0</v>
      </c>
      <c r="AH112" s="123">
        <f t="shared" si="61"/>
        <v>0</v>
      </c>
      <c r="AI112" s="123">
        <f t="shared" si="62"/>
        <v>0</v>
      </c>
      <c r="AJ112" s="123">
        <f t="shared" si="63"/>
        <v>0</v>
      </c>
      <c r="AK112" s="123">
        <f t="shared" si="64"/>
        <v>0</v>
      </c>
      <c r="AL112" s="123">
        <f t="shared" si="65"/>
        <v>0</v>
      </c>
      <c r="AM112" s="123">
        <f t="shared" si="66"/>
        <v>0</v>
      </c>
    </row>
    <row r="113" spans="1:45" s="122" customFormat="1" ht="30">
      <c r="A113" s="216">
        <f t="shared" si="67"/>
        <v>107</v>
      </c>
      <c r="B113" s="210" t="s">
        <v>317</v>
      </c>
      <c r="C113" s="145" t="s">
        <v>316</v>
      </c>
      <c r="D113" s="151" t="s">
        <v>88</v>
      </c>
      <c r="E113" s="146">
        <v>202.29</v>
      </c>
      <c r="F113" s="165"/>
      <c r="G113" s="133"/>
      <c r="H113" s="133"/>
      <c r="I113" s="133"/>
      <c r="J113" s="157"/>
      <c r="K113" s="133"/>
      <c r="L113" s="157"/>
      <c r="M113" s="157"/>
      <c r="N113" s="143">
        <f t="shared" si="68"/>
        <v>0</v>
      </c>
      <c r="O113" s="165"/>
      <c r="P113" s="142">
        <f t="shared" si="57"/>
        <v>0</v>
      </c>
      <c r="Q113" s="140"/>
      <c r="R113" s="140"/>
      <c r="S113" s="140"/>
      <c r="T113" s="142">
        <f t="shared" si="69"/>
        <v>0</v>
      </c>
      <c r="U113" s="165"/>
      <c r="V113" s="142">
        <f t="shared" si="58"/>
        <v>0</v>
      </c>
      <c r="W113" s="142">
        <f t="shared" si="59"/>
        <v>0</v>
      </c>
      <c r="X113" s="142">
        <f t="shared" si="70"/>
        <v>0</v>
      </c>
      <c r="Y113" s="165"/>
      <c r="Z113" s="142">
        <f t="shared" si="71"/>
        <v>0</v>
      </c>
      <c r="AA113" s="142">
        <f t="shared" si="72"/>
        <v>0</v>
      </c>
      <c r="AB113" s="142">
        <f t="shared" si="73"/>
        <v>0</v>
      </c>
      <c r="AC113" s="142">
        <f t="shared" si="74"/>
        <v>0</v>
      </c>
      <c r="AD113" s="142">
        <f t="shared" si="75"/>
        <v>0</v>
      </c>
      <c r="AE113" s="142">
        <f t="shared" si="76"/>
        <v>0</v>
      </c>
      <c r="AF113" s="165"/>
      <c r="AG113" s="123">
        <f t="shared" si="60"/>
        <v>0</v>
      </c>
      <c r="AH113" s="123">
        <f t="shared" si="61"/>
        <v>0</v>
      </c>
      <c r="AI113" s="123">
        <f t="shared" si="62"/>
        <v>0</v>
      </c>
      <c r="AJ113" s="123">
        <f t="shared" si="63"/>
        <v>0</v>
      </c>
      <c r="AK113" s="123">
        <f t="shared" si="64"/>
        <v>0</v>
      </c>
      <c r="AL113" s="123">
        <f t="shared" si="65"/>
        <v>0</v>
      </c>
      <c r="AM113" s="123">
        <f t="shared" si="66"/>
        <v>0</v>
      </c>
      <c r="AN113" s="127"/>
      <c r="AO113" s="127"/>
      <c r="AP113" s="127"/>
      <c r="AQ113" s="127"/>
    </row>
    <row r="114" spans="1:45" s="122" customFormat="1" ht="30">
      <c r="A114" s="216">
        <f t="shared" si="67"/>
        <v>108</v>
      </c>
      <c r="B114" s="210" t="s">
        <v>318</v>
      </c>
      <c r="C114" s="145" t="s">
        <v>319</v>
      </c>
      <c r="D114" s="151" t="s">
        <v>88</v>
      </c>
      <c r="E114" s="146">
        <v>302.37</v>
      </c>
      <c r="F114" s="165"/>
      <c r="G114" s="133"/>
      <c r="H114" s="133"/>
      <c r="I114" s="133"/>
      <c r="J114" s="157"/>
      <c r="K114" s="133"/>
      <c r="L114" s="157"/>
      <c r="M114" s="157"/>
      <c r="N114" s="143">
        <f t="shared" si="68"/>
        <v>0</v>
      </c>
      <c r="O114" s="165"/>
      <c r="P114" s="142">
        <f t="shared" si="57"/>
        <v>0</v>
      </c>
      <c r="Q114" s="140"/>
      <c r="R114" s="140"/>
      <c r="S114" s="140"/>
      <c r="T114" s="142">
        <f t="shared" si="69"/>
        <v>0</v>
      </c>
      <c r="U114" s="165"/>
      <c r="V114" s="142">
        <f t="shared" si="58"/>
        <v>0</v>
      </c>
      <c r="W114" s="142">
        <f t="shared" si="59"/>
        <v>0</v>
      </c>
      <c r="X114" s="142">
        <f t="shared" si="70"/>
        <v>0</v>
      </c>
      <c r="Y114" s="165"/>
      <c r="Z114" s="142">
        <f t="shared" si="71"/>
        <v>0</v>
      </c>
      <c r="AA114" s="142">
        <f t="shared" si="72"/>
        <v>0</v>
      </c>
      <c r="AB114" s="142">
        <f t="shared" si="73"/>
        <v>0</v>
      </c>
      <c r="AC114" s="142">
        <f t="shared" si="74"/>
        <v>0</v>
      </c>
      <c r="AD114" s="142">
        <f t="shared" si="75"/>
        <v>0</v>
      </c>
      <c r="AE114" s="142">
        <f t="shared" si="76"/>
        <v>0</v>
      </c>
      <c r="AF114" s="165"/>
      <c r="AG114" s="123">
        <f t="shared" si="60"/>
        <v>0</v>
      </c>
      <c r="AH114" s="123">
        <f t="shared" si="61"/>
        <v>0</v>
      </c>
      <c r="AI114" s="123">
        <f t="shared" si="62"/>
        <v>0</v>
      </c>
      <c r="AJ114" s="123">
        <f t="shared" si="63"/>
        <v>0</v>
      </c>
      <c r="AK114" s="123">
        <f t="shared" si="64"/>
        <v>0</v>
      </c>
      <c r="AL114" s="123">
        <f t="shared" si="65"/>
        <v>0</v>
      </c>
      <c r="AM114" s="123">
        <f t="shared" si="66"/>
        <v>0</v>
      </c>
    </row>
    <row r="115" spans="1:45" s="122" customFormat="1" ht="30">
      <c r="A115" s="216">
        <f t="shared" si="67"/>
        <v>109</v>
      </c>
      <c r="B115" s="210" t="s">
        <v>320</v>
      </c>
      <c r="C115" s="145" t="s">
        <v>321</v>
      </c>
      <c r="D115" s="151" t="s">
        <v>88</v>
      </c>
      <c r="E115" s="146">
        <v>18.89</v>
      </c>
      <c r="F115" s="165"/>
      <c r="G115" s="133"/>
      <c r="H115" s="133"/>
      <c r="I115" s="133"/>
      <c r="J115" s="157"/>
      <c r="K115" s="133"/>
      <c r="L115" s="157"/>
      <c r="M115" s="157"/>
      <c r="N115" s="143">
        <f t="shared" si="68"/>
        <v>0</v>
      </c>
      <c r="O115" s="165"/>
      <c r="P115" s="142">
        <f t="shared" si="57"/>
        <v>0</v>
      </c>
      <c r="Q115" s="140"/>
      <c r="R115" s="140"/>
      <c r="S115" s="140"/>
      <c r="T115" s="142">
        <f t="shared" si="69"/>
        <v>0</v>
      </c>
      <c r="U115" s="165"/>
      <c r="V115" s="142">
        <f t="shared" si="58"/>
        <v>0</v>
      </c>
      <c r="W115" s="142">
        <f t="shared" si="59"/>
        <v>0</v>
      </c>
      <c r="X115" s="142">
        <f t="shared" si="70"/>
        <v>0</v>
      </c>
      <c r="Y115" s="165"/>
      <c r="Z115" s="142">
        <f t="shared" si="71"/>
        <v>0</v>
      </c>
      <c r="AA115" s="142">
        <f t="shared" si="72"/>
        <v>0</v>
      </c>
      <c r="AB115" s="142">
        <f t="shared" si="73"/>
        <v>0</v>
      </c>
      <c r="AC115" s="142">
        <f t="shared" si="74"/>
        <v>0</v>
      </c>
      <c r="AD115" s="142">
        <f t="shared" si="75"/>
        <v>0</v>
      </c>
      <c r="AE115" s="142">
        <f t="shared" si="76"/>
        <v>0</v>
      </c>
      <c r="AF115" s="165"/>
      <c r="AG115" s="123">
        <f t="shared" si="60"/>
        <v>0</v>
      </c>
      <c r="AH115" s="123">
        <f t="shared" si="61"/>
        <v>0</v>
      </c>
      <c r="AI115" s="123">
        <f t="shared" si="62"/>
        <v>0</v>
      </c>
      <c r="AJ115" s="123">
        <f t="shared" si="63"/>
        <v>0</v>
      </c>
      <c r="AK115" s="123">
        <f t="shared" si="64"/>
        <v>0</v>
      </c>
      <c r="AL115" s="123">
        <f t="shared" si="65"/>
        <v>0</v>
      </c>
      <c r="AM115" s="123">
        <f t="shared" si="66"/>
        <v>0</v>
      </c>
      <c r="AN115" s="127"/>
      <c r="AO115" s="127"/>
      <c r="AP115" s="127"/>
    </row>
    <row r="116" spans="1:45" s="122" customFormat="1" ht="30">
      <c r="A116" s="216">
        <f t="shared" si="67"/>
        <v>110</v>
      </c>
      <c r="B116" s="210" t="s">
        <v>322</v>
      </c>
      <c r="C116" s="145" t="s">
        <v>323</v>
      </c>
      <c r="D116" s="151" t="s">
        <v>88</v>
      </c>
      <c r="E116" s="146">
        <v>485</v>
      </c>
      <c r="F116" s="165"/>
      <c r="G116" s="133"/>
      <c r="H116" s="133"/>
      <c r="I116" s="133"/>
      <c r="J116" s="157"/>
      <c r="K116" s="133"/>
      <c r="L116" s="157"/>
      <c r="M116" s="157"/>
      <c r="N116" s="143">
        <f t="shared" si="68"/>
        <v>0</v>
      </c>
      <c r="O116" s="165"/>
      <c r="P116" s="142">
        <f t="shared" si="57"/>
        <v>0</v>
      </c>
      <c r="Q116" s="140"/>
      <c r="R116" s="140"/>
      <c r="S116" s="140"/>
      <c r="T116" s="142">
        <f t="shared" si="69"/>
        <v>0</v>
      </c>
      <c r="U116" s="165"/>
      <c r="V116" s="142">
        <f t="shared" si="58"/>
        <v>0</v>
      </c>
      <c r="W116" s="142">
        <f t="shared" si="59"/>
        <v>0</v>
      </c>
      <c r="X116" s="142">
        <f t="shared" si="70"/>
        <v>0</v>
      </c>
      <c r="Y116" s="165"/>
      <c r="Z116" s="142">
        <f t="shared" si="71"/>
        <v>0</v>
      </c>
      <c r="AA116" s="142">
        <f t="shared" si="72"/>
        <v>0</v>
      </c>
      <c r="AB116" s="142">
        <f t="shared" si="73"/>
        <v>0</v>
      </c>
      <c r="AC116" s="142">
        <f t="shared" si="74"/>
        <v>0</v>
      </c>
      <c r="AD116" s="142">
        <f t="shared" si="75"/>
        <v>0</v>
      </c>
      <c r="AE116" s="142">
        <f t="shared" si="76"/>
        <v>0</v>
      </c>
      <c r="AF116" s="165"/>
      <c r="AG116" s="123">
        <f t="shared" si="60"/>
        <v>0</v>
      </c>
      <c r="AH116" s="123">
        <f t="shared" si="61"/>
        <v>0</v>
      </c>
      <c r="AI116" s="123">
        <f t="shared" si="62"/>
        <v>0</v>
      </c>
      <c r="AJ116" s="123">
        <f t="shared" si="63"/>
        <v>0</v>
      </c>
      <c r="AK116" s="123">
        <f t="shared" si="64"/>
        <v>0</v>
      </c>
      <c r="AL116" s="123">
        <f t="shared" si="65"/>
        <v>0</v>
      </c>
      <c r="AM116" s="123">
        <f t="shared" si="66"/>
        <v>0</v>
      </c>
    </row>
    <row r="117" spans="1:45" s="122" customFormat="1" ht="30">
      <c r="A117" s="216">
        <f t="shared" si="67"/>
        <v>111</v>
      </c>
      <c r="B117" s="210" t="s">
        <v>324</v>
      </c>
      <c r="C117" s="145" t="s">
        <v>325</v>
      </c>
      <c r="D117" s="151" t="s">
        <v>88</v>
      </c>
      <c r="E117" s="146">
        <v>12.4</v>
      </c>
      <c r="F117" s="165"/>
      <c r="G117" s="133"/>
      <c r="H117" s="133"/>
      <c r="I117" s="133"/>
      <c r="J117" s="157"/>
      <c r="K117" s="133"/>
      <c r="L117" s="157"/>
      <c r="M117" s="157"/>
      <c r="N117" s="143">
        <f t="shared" si="68"/>
        <v>0</v>
      </c>
      <c r="O117" s="165"/>
      <c r="P117" s="142">
        <f t="shared" si="57"/>
        <v>0</v>
      </c>
      <c r="Q117" s="140"/>
      <c r="R117" s="140"/>
      <c r="S117" s="140"/>
      <c r="T117" s="142">
        <f t="shared" si="69"/>
        <v>0</v>
      </c>
      <c r="U117" s="165"/>
      <c r="V117" s="142">
        <f t="shared" si="58"/>
        <v>0</v>
      </c>
      <c r="W117" s="142">
        <f t="shared" ref="W117:W121" si="77">(T117+V117)*$W$3</f>
        <v>0</v>
      </c>
      <c r="X117" s="142">
        <f t="shared" si="70"/>
        <v>0</v>
      </c>
      <c r="Y117" s="165"/>
      <c r="Z117" s="142">
        <f t="shared" si="71"/>
        <v>0</v>
      </c>
      <c r="AA117" s="142">
        <f t="shared" si="72"/>
        <v>0</v>
      </c>
      <c r="AB117" s="142">
        <f t="shared" si="73"/>
        <v>0</v>
      </c>
      <c r="AC117" s="142">
        <f t="shared" si="74"/>
        <v>0</v>
      </c>
      <c r="AD117" s="142">
        <f t="shared" si="75"/>
        <v>0</v>
      </c>
      <c r="AE117" s="142">
        <f t="shared" si="76"/>
        <v>0</v>
      </c>
      <c r="AF117" s="165"/>
      <c r="AG117" s="123">
        <f t="shared" si="60"/>
        <v>0</v>
      </c>
      <c r="AH117" s="123">
        <f t="shared" si="61"/>
        <v>0</v>
      </c>
      <c r="AI117" s="123">
        <f t="shared" si="62"/>
        <v>0</v>
      </c>
      <c r="AJ117" s="123">
        <f t="shared" si="63"/>
        <v>0</v>
      </c>
      <c r="AK117" s="123">
        <f t="shared" si="64"/>
        <v>0</v>
      </c>
      <c r="AL117" s="123">
        <f t="shared" si="65"/>
        <v>0</v>
      </c>
      <c r="AM117" s="123">
        <f t="shared" si="66"/>
        <v>0</v>
      </c>
    </row>
    <row r="118" spans="1:45" s="122" customFormat="1" ht="30">
      <c r="A118" s="216">
        <f t="shared" si="67"/>
        <v>112</v>
      </c>
      <c r="B118" s="210" t="s">
        <v>326</v>
      </c>
      <c r="C118" s="145" t="s">
        <v>327</v>
      </c>
      <c r="D118" s="151" t="s">
        <v>89</v>
      </c>
      <c r="E118" s="146">
        <v>244.93</v>
      </c>
      <c r="F118" s="165"/>
      <c r="G118" s="133"/>
      <c r="H118" s="133"/>
      <c r="I118" s="133"/>
      <c r="J118" s="157"/>
      <c r="K118" s="133"/>
      <c r="L118" s="157"/>
      <c r="M118" s="157"/>
      <c r="N118" s="143">
        <f t="shared" si="68"/>
        <v>0</v>
      </c>
      <c r="O118" s="165"/>
      <c r="P118" s="142">
        <f t="shared" si="57"/>
        <v>0</v>
      </c>
      <c r="Q118" s="140"/>
      <c r="R118" s="140"/>
      <c r="S118" s="140"/>
      <c r="T118" s="142">
        <f t="shared" si="69"/>
        <v>0</v>
      </c>
      <c r="U118" s="165"/>
      <c r="V118" s="142">
        <f t="shared" si="58"/>
        <v>0</v>
      </c>
      <c r="W118" s="142">
        <f t="shared" si="77"/>
        <v>0</v>
      </c>
      <c r="X118" s="142">
        <f t="shared" si="70"/>
        <v>0</v>
      </c>
      <c r="Y118" s="165"/>
      <c r="Z118" s="142">
        <f t="shared" si="71"/>
        <v>0</v>
      </c>
      <c r="AA118" s="142">
        <f t="shared" si="72"/>
        <v>0</v>
      </c>
      <c r="AB118" s="142">
        <f t="shared" si="73"/>
        <v>0</v>
      </c>
      <c r="AC118" s="142">
        <f t="shared" si="74"/>
        <v>0</v>
      </c>
      <c r="AD118" s="142">
        <f t="shared" si="75"/>
        <v>0</v>
      </c>
      <c r="AE118" s="142">
        <f t="shared" si="76"/>
        <v>0</v>
      </c>
      <c r="AF118" s="165"/>
      <c r="AG118" s="123">
        <f t="shared" si="60"/>
        <v>0</v>
      </c>
      <c r="AH118" s="123">
        <f t="shared" si="61"/>
        <v>0</v>
      </c>
      <c r="AI118" s="123">
        <f t="shared" si="62"/>
        <v>0</v>
      </c>
      <c r="AJ118" s="123">
        <f t="shared" si="63"/>
        <v>0</v>
      </c>
      <c r="AK118" s="123">
        <f t="shared" si="64"/>
        <v>0</v>
      </c>
      <c r="AL118" s="123">
        <f t="shared" si="65"/>
        <v>0</v>
      </c>
      <c r="AM118" s="123">
        <f t="shared" si="66"/>
        <v>0</v>
      </c>
    </row>
    <row r="119" spans="1:45" s="122" customFormat="1" ht="30">
      <c r="A119" s="216">
        <f t="shared" si="67"/>
        <v>113</v>
      </c>
      <c r="B119" s="210" t="s">
        <v>328</v>
      </c>
      <c r="C119" s="145" t="s">
        <v>329</v>
      </c>
      <c r="D119" s="144" t="s">
        <v>92</v>
      </c>
      <c r="E119" s="146">
        <v>1</v>
      </c>
      <c r="F119" s="165"/>
      <c r="G119" s="133"/>
      <c r="H119" s="133"/>
      <c r="I119" s="133"/>
      <c r="J119" s="157"/>
      <c r="K119" s="133"/>
      <c r="L119" s="157"/>
      <c r="M119" s="157"/>
      <c r="N119" s="143">
        <f t="shared" si="68"/>
        <v>0</v>
      </c>
      <c r="O119" s="165"/>
      <c r="P119" s="142">
        <f t="shared" si="57"/>
        <v>0</v>
      </c>
      <c r="Q119" s="140"/>
      <c r="R119" s="140"/>
      <c r="S119" s="140"/>
      <c r="T119" s="142">
        <f t="shared" si="69"/>
        <v>0</v>
      </c>
      <c r="U119" s="165"/>
      <c r="V119" s="142">
        <f t="shared" si="58"/>
        <v>0</v>
      </c>
      <c r="W119" s="142">
        <f t="shared" si="77"/>
        <v>0</v>
      </c>
      <c r="X119" s="142">
        <f t="shared" si="70"/>
        <v>0</v>
      </c>
      <c r="Y119" s="165"/>
      <c r="Z119" s="142">
        <f t="shared" si="71"/>
        <v>0</v>
      </c>
      <c r="AA119" s="142">
        <f t="shared" si="72"/>
        <v>0</v>
      </c>
      <c r="AB119" s="142">
        <f t="shared" si="73"/>
        <v>0</v>
      </c>
      <c r="AC119" s="142">
        <f t="shared" si="74"/>
        <v>0</v>
      </c>
      <c r="AD119" s="142">
        <f t="shared" si="75"/>
        <v>0</v>
      </c>
      <c r="AE119" s="142">
        <f t="shared" si="76"/>
        <v>0</v>
      </c>
      <c r="AF119" s="165"/>
      <c r="AG119" s="123">
        <f t="shared" si="60"/>
        <v>0</v>
      </c>
      <c r="AH119" s="123">
        <f t="shared" si="61"/>
        <v>0</v>
      </c>
      <c r="AI119" s="123">
        <f t="shared" si="62"/>
        <v>0</v>
      </c>
      <c r="AJ119" s="123">
        <f t="shared" si="63"/>
        <v>0</v>
      </c>
      <c r="AK119" s="123">
        <f t="shared" si="64"/>
        <v>0</v>
      </c>
      <c r="AL119" s="123">
        <f t="shared" si="65"/>
        <v>0</v>
      </c>
      <c r="AM119" s="123">
        <f t="shared" si="66"/>
        <v>0</v>
      </c>
    </row>
    <row r="120" spans="1:45" s="122" customFormat="1" ht="30">
      <c r="A120" s="216">
        <f t="shared" si="67"/>
        <v>114</v>
      </c>
      <c r="B120" s="210" t="s">
        <v>330</v>
      </c>
      <c r="C120" s="145" t="s">
        <v>331</v>
      </c>
      <c r="D120" s="144" t="s">
        <v>92</v>
      </c>
      <c r="E120" s="146">
        <v>1</v>
      </c>
      <c r="F120" s="165"/>
      <c r="G120" s="133"/>
      <c r="H120" s="133"/>
      <c r="I120" s="133"/>
      <c r="J120" s="157"/>
      <c r="K120" s="133"/>
      <c r="L120" s="157"/>
      <c r="M120" s="157"/>
      <c r="N120" s="143">
        <f t="shared" si="68"/>
        <v>0</v>
      </c>
      <c r="O120" s="165"/>
      <c r="P120" s="142">
        <f t="shared" si="57"/>
        <v>0</v>
      </c>
      <c r="Q120" s="140"/>
      <c r="R120" s="140"/>
      <c r="S120" s="140"/>
      <c r="T120" s="142">
        <f t="shared" si="69"/>
        <v>0</v>
      </c>
      <c r="U120" s="165"/>
      <c r="V120" s="142">
        <f t="shared" si="58"/>
        <v>0</v>
      </c>
      <c r="W120" s="142">
        <f t="shared" si="77"/>
        <v>0</v>
      </c>
      <c r="X120" s="142">
        <f t="shared" si="70"/>
        <v>0</v>
      </c>
      <c r="Y120" s="165"/>
      <c r="Z120" s="142">
        <f t="shared" si="71"/>
        <v>0</v>
      </c>
      <c r="AA120" s="142">
        <f t="shared" si="72"/>
        <v>0</v>
      </c>
      <c r="AB120" s="142">
        <f t="shared" si="73"/>
        <v>0</v>
      </c>
      <c r="AC120" s="142">
        <f t="shared" si="74"/>
        <v>0</v>
      </c>
      <c r="AD120" s="142">
        <f t="shared" si="75"/>
        <v>0</v>
      </c>
      <c r="AE120" s="142">
        <f t="shared" si="76"/>
        <v>0</v>
      </c>
      <c r="AF120" s="165"/>
      <c r="AG120" s="123">
        <f t="shared" si="60"/>
        <v>0</v>
      </c>
      <c r="AH120" s="123">
        <f t="shared" si="61"/>
        <v>0</v>
      </c>
      <c r="AI120" s="123">
        <f t="shared" si="62"/>
        <v>0</v>
      </c>
      <c r="AJ120" s="123">
        <f t="shared" si="63"/>
        <v>0</v>
      </c>
      <c r="AK120" s="123">
        <f t="shared" si="64"/>
        <v>0</v>
      </c>
      <c r="AL120" s="123">
        <f t="shared" si="65"/>
        <v>0</v>
      </c>
      <c r="AM120" s="123">
        <f t="shared" si="66"/>
        <v>0</v>
      </c>
      <c r="AN120" s="127"/>
      <c r="AO120" s="127"/>
      <c r="AP120" s="127"/>
    </row>
    <row r="121" spans="1:45" s="122" customFormat="1" ht="30">
      <c r="A121" s="216">
        <f t="shared" si="67"/>
        <v>115</v>
      </c>
      <c r="B121" s="210" t="s">
        <v>332</v>
      </c>
      <c r="C121" s="145" t="s">
        <v>333</v>
      </c>
      <c r="D121" s="144" t="s">
        <v>92</v>
      </c>
      <c r="E121" s="146">
        <v>1</v>
      </c>
      <c r="F121" s="165"/>
      <c r="G121" s="133"/>
      <c r="H121" s="133"/>
      <c r="I121" s="133"/>
      <c r="J121" s="157"/>
      <c r="K121" s="133"/>
      <c r="L121" s="157"/>
      <c r="M121" s="157"/>
      <c r="N121" s="143">
        <f t="shared" si="68"/>
        <v>0</v>
      </c>
      <c r="O121" s="165"/>
      <c r="P121" s="142">
        <f t="shared" si="57"/>
        <v>0</v>
      </c>
      <c r="Q121" s="140"/>
      <c r="R121" s="140"/>
      <c r="S121" s="140"/>
      <c r="T121" s="142">
        <f t="shared" si="69"/>
        <v>0</v>
      </c>
      <c r="U121" s="165"/>
      <c r="V121" s="142">
        <f t="shared" si="58"/>
        <v>0</v>
      </c>
      <c r="W121" s="142">
        <f t="shared" si="77"/>
        <v>0</v>
      </c>
      <c r="X121" s="142">
        <f t="shared" si="70"/>
        <v>0</v>
      </c>
      <c r="Y121" s="165"/>
      <c r="Z121" s="142">
        <f t="shared" si="71"/>
        <v>0</v>
      </c>
      <c r="AA121" s="142">
        <f t="shared" si="72"/>
        <v>0</v>
      </c>
      <c r="AB121" s="142">
        <f t="shared" si="73"/>
        <v>0</v>
      </c>
      <c r="AC121" s="142">
        <f t="shared" si="74"/>
        <v>0</v>
      </c>
      <c r="AD121" s="142">
        <f t="shared" si="75"/>
        <v>0</v>
      </c>
      <c r="AE121" s="142">
        <f t="shared" si="76"/>
        <v>0</v>
      </c>
      <c r="AF121" s="165"/>
      <c r="AG121" s="123">
        <f t="shared" si="60"/>
        <v>0</v>
      </c>
      <c r="AH121" s="123">
        <f t="shared" si="61"/>
        <v>0</v>
      </c>
      <c r="AI121" s="123">
        <f t="shared" si="62"/>
        <v>0</v>
      </c>
      <c r="AJ121" s="123">
        <f t="shared" si="63"/>
        <v>0</v>
      </c>
      <c r="AK121" s="123">
        <f t="shared" si="64"/>
        <v>0</v>
      </c>
      <c r="AL121" s="123">
        <f t="shared" si="65"/>
        <v>0</v>
      </c>
      <c r="AM121" s="123">
        <f t="shared" si="66"/>
        <v>0</v>
      </c>
    </row>
    <row r="122" spans="1:45" s="122" customFormat="1">
      <c r="A122" s="215" t="s">
        <v>87</v>
      </c>
      <c r="B122" s="154" t="s">
        <v>87</v>
      </c>
      <c r="C122" s="155" t="s">
        <v>93</v>
      </c>
      <c r="D122" s="155"/>
      <c r="E122" s="155"/>
      <c r="F122" s="166"/>
      <c r="G122" s="134"/>
      <c r="H122" s="134"/>
      <c r="I122" s="134"/>
      <c r="J122" s="134"/>
      <c r="K122" s="134"/>
      <c r="L122" s="134"/>
      <c r="M122" s="134"/>
      <c r="N122" s="134"/>
      <c r="O122" s="166"/>
      <c r="P122" s="126"/>
      <c r="Q122" s="126"/>
      <c r="R122" s="126"/>
      <c r="S122" s="126"/>
      <c r="T122" s="126"/>
      <c r="U122" s="166"/>
      <c r="V122" s="126"/>
      <c r="W122" s="126"/>
      <c r="X122" s="126"/>
      <c r="Y122" s="166"/>
      <c r="Z122" s="126"/>
      <c r="AA122" s="126"/>
      <c r="AB122" s="126"/>
      <c r="AC122" s="126"/>
      <c r="AD122" s="126"/>
      <c r="AE122" s="126"/>
      <c r="AF122" s="166"/>
      <c r="AG122" s="126"/>
      <c r="AH122" s="126"/>
      <c r="AI122" s="126"/>
      <c r="AJ122" s="126"/>
      <c r="AK122" s="126"/>
      <c r="AL122" s="126"/>
      <c r="AM122" s="126"/>
    </row>
    <row r="123" spans="1:45" s="122" customFormat="1" ht="60">
      <c r="A123" s="217">
        <f>+A121+1</f>
        <v>116</v>
      </c>
      <c r="B123" s="210" t="s">
        <v>334</v>
      </c>
      <c r="C123" s="152" t="s">
        <v>638</v>
      </c>
      <c r="D123" s="151" t="s">
        <v>89</v>
      </c>
      <c r="E123" s="153">
        <v>2.4</v>
      </c>
      <c r="F123" s="165"/>
      <c r="G123" s="133"/>
      <c r="H123" s="133"/>
      <c r="I123" s="133"/>
      <c r="J123" s="133"/>
      <c r="K123" s="133"/>
      <c r="L123" s="133"/>
      <c r="M123" s="133"/>
      <c r="N123" s="143">
        <f t="shared" ref="N123" si="78">SUM(G123:M123)</f>
        <v>0</v>
      </c>
      <c r="O123" s="165"/>
      <c r="P123" s="142">
        <f>(G123*$G$4+H123*$H$4+I123*$I$4+J123*$J$4+K123*$K$4+L123*$L$4+M123*$M$4)</f>
        <v>0</v>
      </c>
      <c r="Q123" s="140"/>
      <c r="R123" s="140"/>
      <c r="S123" s="140"/>
      <c r="T123" s="142">
        <f t="shared" ref="T123" si="79">SUM(P123:S123)</f>
        <v>0</v>
      </c>
      <c r="U123" s="165"/>
      <c r="V123" s="142">
        <f t="shared" ref="V123:V154" si="80">T123*$V$3</f>
        <v>0</v>
      </c>
      <c r="W123" s="142">
        <f t="shared" ref="W123:W154" si="81">(T123+V123)*$W$3</f>
        <v>0</v>
      </c>
      <c r="X123" s="142">
        <f t="shared" ref="X123" si="82">T123+V123+W123</f>
        <v>0</v>
      </c>
      <c r="Y123" s="165"/>
      <c r="Z123" s="142">
        <f>(N123*E123)</f>
        <v>0</v>
      </c>
      <c r="AA123" s="142">
        <f t="shared" ref="AA123" si="83">P123*E123</f>
        <v>0</v>
      </c>
      <c r="AB123" s="142">
        <f t="shared" ref="AB123" si="84">(Q123+R123+S123)*E123</f>
        <v>0</v>
      </c>
      <c r="AC123" s="142">
        <f t="shared" ref="AC123" si="85">V123*E123</f>
        <v>0</v>
      </c>
      <c r="AD123" s="142">
        <f t="shared" ref="AD123" si="86">W123*E123</f>
        <v>0</v>
      </c>
      <c r="AE123" s="142">
        <f t="shared" ref="AE123" si="87">SUM(AA123:AD123)</f>
        <v>0</v>
      </c>
      <c r="AF123" s="165"/>
      <c r="AG123" s="123">
        <f t="shared" ref="AG123:AG186" si="88">G123*$E123</f>
        <v>0</v>
      </c>
      <c r="AH123" s="123">
        <f t="shared" ref="AH123:AH186" si="89">H123*$E123</f>
        <v>0</v>
      </c>
      <c r="AI123" s="123">
        <f t="shared" ref="AI123:AI186" si="90">I123*$E123</f>
        <v>0</v>
      </c>
      <c r="AJ123" s="123">
        <f t="shared" ref="AJ123:AJ186" si="91">J123*$E123</f>
        <v>0</v>
      </c>
      <c r="AK123" s="123">
        <f t="shared" ref="AK123:AK186" si="92">K123*$E123</f>
        <v>0</v>
      </c>
      <c r="AL123" s="123">
        <f t="shared" ref="AL123:AL186" si="93">L123*$E123</f>
        <v>0</v>
      </c>
      <c r="AM123" s="123">
        <f t="shared" ref="AM123:AM186" si="94">M123*$E123</f>
        <v>0</v>
      </c>
    </row>
    <row r="124" spans="1:45" s="122" customFormat="1" ht="75">
      <c r="A124" s="216">
        <f t="shared" ref="A124:A187" si="95">+A123+1</f>
        <v>117</v>
      </c>
      <c r="B124" s="210" t="s">
        <v>96</v>
      </c>
      <c r="C124" s="152" t="s">
        <v>639</v>
      </c>
      <c r="D124" s="151" t="s">
        <v>89</v>
      </c>
      <c r="E124" s="153">
        <v>98.76</v>
      </c>
      <c r="F124" s="165"/>
      <c r="G124" s="133"/>
      <c r="H124" s="133"/>
      <c r="I124" s="133"/>
      <c r="J124" s="133"/>
      <c r="K124" s="133"/>
      <c r="L124" s="133"/>
      <c r="M124" s="133"/>
      <c r="N124" s="143">
        <f t="shared" ref="N124:N125" si="96">SUM(G124:M124)</f>
        <v>0</v>
      </c>
      <c r="O124" s="165"/>
      <c r="P124" s="142">
        <f t="shared" ref="P124:P187" si="97">(G124*$G$4+H124*$H$4+I124*$I$4+J124*$J$4+K124*$K$4+L124*$L$4+M124*$M$4)</f>
        <v>0</v>
      </c>
      <c r="Q124" s="140"/>
      <c r="R124" s="140"/>
      <c r="S124" s="140"/>
      <c r="T124" s="142">
        <f t="shared" ref="T124:T125" si="98">SUM(P124:S124)</f>
        <v>0</v>
      </c>
      <c r="U124" s="165"/>
      <c r="V124" s="142">
        <f t="shared" si="80"/>
        <v>0</v>
      </c>
      <c r="W124" s="142">
        <f t="shared" si="81"/>
        <v>0</v>
      </c>
      <c r="X124" s="142">
        <f t="shared" ref="X124:X125" si="99">T124+V124+W124</f>
        <v>0</v>
      </c>
      <c r="Y124" s="165"/>
      <c r="Z124" s="142">
        <f>(N124*E124)</f>
        <v>0</v>
      </c>
      <c r="AA124" s="142">
        <f t="shared" ref="AA124:AA125" si="100">P124*E124</f>
        <v>0</v>
      </c>
      <c r="AB124" s="142">
        <f t="shared" ref="AB124:AB125" si="101">(Q124+R124+S124)*E124</f>
        <v>0</v>
      </c>
      <c r="AC124" s="142">
        <f t="shared" ref="AC124:AC125" si="102">V124*E124</f>
        <v>0</v>
      </c>
      <c r="AD124" s="142">
        <f t="shared" ref="AD124:AD125" si="103">W124*E124</f>
        <v>0</v>
      </c>
      <c r="AE124" s="142">
        <f t="shared" ref="AE124:AE125" si="104">SUM(AA124:AD124)</f>
        <v>0</v>
      </c>
      <c r="AF124" s="165"/>
      <c r="AG124" s="123">
        <f t="shared" si="88"/>
        <v>0</v>
      </c>
      <c r="AH124" s="123">
        <f t="shared" si="89"/>
        <v>0</v>
      </c>
      <c r="AI124" s="123">
        <f t="shared" si="90"/>
        <v>0</v>
      </c>
      <c r="AJ124" s="123">
        <f t="shared" si="91"/>
        <v>0</v>
      </c>
      <c r="AK124" s="123">
        <f t="shared" si="92"/>
        <v>0</v>
      </c>
      <c r="AL124" s="123">
        <f t="shared" si="93"/>
        <v>0</v>
      </c>
      <c r="AM124" s="123">
        <f t="shared" si="94"/>
        <v>0</v>
      </c>
    </row>
    <row r="125" spans="1:45" s="122" customFormat="1" ht="90">
      <c r="A125" s="216">
        <f t="shared" si="95"/>
        <v>118</v>
      </c>
      <c r="B125" s="210" t="s">
        <v>97</v>
      </c>
      <c r="C125" s="152" t="s">
        <v>335</v>
      </c>
      <c r="D125" s="151" t="s">
        <v>89</v>
      </c>
      <c r="E125" s="153">
        <v>13.86</v>
      </c>
      <c r="F125" s="165"/>
      <c r="G125" s="133"/>
      <c r="H125" s="133"/>
      <c r="I125" s="133"/>
      <c r="J125" s="133"/>
      <c r="K125" s="133"/>
      <c r="L125" s="133"/>
      <c r="M125" s="133"/>
      <c r="N125" s="143">
        <f t="shared" si="96"/>
        <v>0</v>
      </c>
      <c r="O125" s="165"/>
      <c r="P125" s="142">
        <f t="shared" si="97"/>
        <v>0</v>
      </c>
      <c r="Q125" s="140"/>
      <c r="R125" s="140"/>
      <c r="S125" s="140"/>
      <c r="T125" s="142">
        <f t="shared" si="98"/>
        <v>0</v>
      </c>
      <c r="U125" s="165"/>
      <c r="V125" s="142">
        <f t="shared" si="80"/>
        <v>0</v>
      </c>
      <c r="W125" s="142">
        <f t="shared" si="81"/>
        <v>0</v>
      </c>
      <c r="X125" s="142">
        <f t="shared" si="99"/>
        <v>0</v>
      </c>
      <c r="Y125" s="165"/>
      <c r="Z125" s="142">
        <f t="shared" ref="Z125:Z188" si="105">(N125*E125)</f>
        <v>0</v>
      </c>
      <c r="AA125" s="142">
        <f t="shared" si="100"/>
        <v>0</v>
      </c>
      <c r="AB125" s="142">
        <f t="shared" si="101"/>
        <v>0</v>
      </c>
      <c r="AC125" s="142">
        <f t="shared" si="102"/>
        <v>0</v>
      </c>
      <c r="AD125" s="142">
        <f t="shared" si="103"/>
        <v>0</v>
      </c>
      <c r="AE125" s="142">
        <f t="shared" si="104"/>
        <v>0</v>
      </c>
      <c r="AF125" s="165"/>
      <c r="AG125" s="123">
        <f t="shared" si="88"/>
        <v>0</v>
      </c>
      <c r="AH125" s="123">
        <f t="shared" si="89"/>
        <v>0</v>
      </c>
      <c r="AI125" s="123">
        <f t="shared" si="90"/>
        <v>0</v>
      </c>
      <c r="AJ125" s="123">
        <f t="shared" si="91"/>
        <v>0</v>
      </c>
      <c r="AK125" s="123">
        <f t="shared" si="92"/>
        <v>0</v>
      </c>
      <c r="AL125" s="123">
        <f t="shared" si="93"/>
        <v>0</v>
      </c>
      <c r="AM125" s="123">
        <f t="shared" si="94"/>
        <v>0</v>
      </c>
      <c r="AN125" s="127"/>
      <c r="AO125" s="127"/>
      <c r="AP125" s="127"/>
      <c r="AQ125" s="127"/>
      <c r="AR125" s="127"/>
      <c r="AS125" s="127"/>
    </row>
    <row r="126" spans="1:45" s="122" customFormat="1" ht="90">
      <c r="A126" s="216">
        <f t="shared" si="95"/>
        <v>119</v>
      </c>
      <c r="B126" s="210" t="s">
        <v>98</v>
      </c>
      <c r="C126" s="152" t="s">
        <v>336</v>
      </c>
      <c r="D126" s="151" t="s">
        <v>89</v>
      </c>
      <c r="E126" s="153">
        <v>5.94</v>
      </c>
      <c r="F126" s="165"/>
      <c r="G126" s="133"/>
      <c r="H126" s="133"/>
      <c r="I126" s="133"/>
      <c r="J126" s="133"/>
      <c r="K126" s="133"/>
      <c r="L126" s="133"/>
      <c r="M126" s="133"/>
      <c r="N126" s="143">
        <f t="shared" ref="N126:N189" si="106">SUM(G126:M126)</f>
        <v>0</v>
      </c>
      <c r="O126" s="165"/>
      <c r="P126" s="142">
        <f t="shared" si="97"/>
        <v>0</v>
      </c>
      <c r="Q126" s="140"/>
      <c r="R126" s="140"/>
      <c r="S126" s="140"/>
      <c r="T126" s="142">
        <f t="shared" ref="T126:T189" si="107">SUM(P126:S126)</f>
        <v>0</v>
      </c>
      <c r="U126" s="165"/>
      <c r="V126" s="142">
        <f t="shared" si="80"/>
        <v>0</v>
      </c>
      <c r="W126" s="142">
        <f t="shared" si="81"/>
        <v>0</v>
      </c>
      <c r="X126" s="142">
        <f t="shared" ref="X126:X189" si="108">T126+V126+W126</f>
        <v>0</v>
      </c>
      <c r="Y126" s="165"/>
      <c r="Z126" s="142">
        <f t="shared" si="105"/>
        <v>0</v>
      </c>
      <c r="AA126" s="142">
        <f t="shared" ref="AA126:AA189" si="109">P126*E126</f>
        <v>0</v>
      </c>
      <c r="AB126" s="142">
        <f t="shared" ref="AB126:AB189" si="110">(Q126+R126+S126)*E126</f>
        <v>0</v>
      </c>
      <c r="AC126" s="142">
        <f t="shared" ref="AC126:AC189" si="111">V126*E126</f>
        <v>0</v>
      </c>
      <c r="AD126" s="142">
        <f t="shared" ref="AD126:AD189" si="112">W126*E126</f>
        <v>0</v>
      </c>
      <c r="AE126" s="142">
        <f t="shared" ref="AE126:AE189" si="113">SUM(AA126:AD126)</f>
        <v>0</v>
      </c>
      <c r="AF126" s="165"/>
      <c r="AG126" s="123">
        <f t="shared" si="88"/>
        <v>0</v>
      </c>
      <c r="AH126" s="123">
        <f t="shared" si="89"/>
        <v>0</v>
      </c>
      <c r="AI126" s="123">
        <f t="shared" si="90"/>
        <v>0</v>
      </c>
      <c r="AJ126" s="123">
        <f t="shared" si="91"/>
        <v>0</v>
      </c>
      <c r="AK126" s="123">
        <f t="shared" si="92"/>
        <v>0</v>
      </c>
      <c r="AL126" s="123">
        <f t="shared" si="93"/>
        <v>0</v>
      </c>
      <c r="AM126" s="123">
        <f t="shared" si="94"/>
        <v>0</v>
      </c>
    </row>
    <row r="127" spans="1:45" s="122" customFormat="1" ht="30">
      <c r="A127" s="216">
        <f t="shared" si="95"/>
        <v>120</v>
      </c>
      <c r="B127" s="210" t="s">
        <v>152</v>
      </c>
      <c r="C127" s="152" t="s">
        <v>640</v>
      </c>
      <c r="D127" s="151" t="s">
        <v>4</v>
      </c>
      <c r="E127" s="153">
        <v>61</v>
      </c>
      <c r="F127" s="165"/>
      <c r="G127" s="133"/>
      <c r="H127" s="133"/>
      <c r="I127" s="133"/>
      <c r="J127" s="133"/>
      <c r="K127" s="133"/>
      <c r="L127" s="133"/>
      <c r="M127" s="133"/>
      <c r="N127" s="143">
        <f t="shared" si="106"/>
        <v>0</v>
      </c>
      <c r="O127" s="165"/>
      <c r="P127" s="142">
        <f t="shared" si="97"/>
        <v>0</v>
      </c>
      <c r="Q127" s="140"/>
      <c r="R127" s="140"/>
      <c r="S127" s="140"/>
      <c r="T127" s="142">
        <f t="shared" si="107"/>
        <v>0</v>
      </c>
      <c r="U127" s="165"/>
      <c r="V127" s="142">
        <f t="shared" si="80"/>
        <v>0</v>
      </c>
      <c r="W127" s="142">
        <f t="shared" si="81"/>
        <v>0</v>
      </c>
      <c r="X127" s="142">
        <f t="shared" si="108"/>
        <v>0</v>
      </c>
      <c r="Y127" s="165"/>
      <c r="Z127" s="142">
        <f t="shared" si="105"/>
        <v>0</v>
      </c>
      <c r="AA127" s="142">
        <f t="shared" si="109"/>
        <v>0</v>
      </c>
      <c r="AB127" s="142">
        <f t="shared" si="110"/>
        <v>0</v>
      </c>
      <c r="AC127" s="142">
        <f t="shared" si="111"/>
        <v>0</v>
      </c>
      <c r="AD127" s="142">
        <f t="shared" si="112"/>
        <v>0</v>
      </c>
      <c r="AE127" s="142">
        <f t="shared" si="113"/>
        <v>0</v>
      </c>
      <c r="AF127" s="165"/>
      <c r="AG127" s="123">
        <f t="shared" si="88"/>
        <v>0</v>
      </c>
      <c r="AH127" s="123">
        <f t="shared" si="89"/>
        <v>0</v>
      </c>
      <c r="AI127" s="123">
        <f t="shared" si="90"/>
        <v>0</v>
      </c>
      <c r="AJ127" s="123">
        <f t="shared" si="91"/>
        <v>0</v>
      </c>
      <c r="AK127" s="123">
        <f t="shared" si="92"/>
        <v>0</v>
      </c>
      <c r="AL127" s="123">
        <f t="shared" si="93"/>
        <v>0</v>
      </c>
      <c r="AM127" s="123">
        <f t="shared" si="94"/>
        <v>0</v>
      </c>
    </row>
    <row r="128" spans="1:45" s="122" customFormat="1" ht="30">
      <c r="A128" s="216">
        <f t="shared" si="95"/>
        <v>121</v>
      </c>
      <c r="B128" s="210" t="s">
        <v>153</v>
      </c>
      <c r="C128" s="152" t="s">
        <v>641</v>
      </c>
      <c r="D128" s="151" t="s">
        <v>4</v>
      </c>
      <c r="E128" s="153">
        <v>40</v>
      </c>
      <c r="F128" s="165"/>
      <c r="G128" s="133"/>
      <c r="H128" s="133"/>
      <c r="I128" s="133"/>
      <c r="J128" s="133"/>
      <c r="K128" s="133"/>
      <c r="L128" s="133"/>
      <c r="M128" s="133"/>
      <c r="N128" s="143">
        <f t="shared" si="106"/>
        <v>0</v>
      </c>
      <c r="O128" s="165"/>
      <c r="P128" s="142">
        <f t="shared" si="97"/>
        <v>0</v>
      </c>
      <c r="Q128" s="140"/>
      <c r="R128" s="140"/>
      <c r="S128" s="140"/>
      <c r="T128" s="142">
        <f t="shared" si="107"/>
        <v>0</v>
      </c>
      <c r="U128" s="165"/>
      <c r="V128" s="142">
        <f t="shared" si="80"/>
        <v>0</v>
      </c>
      <c r="W128" s="142">
        <f t="shared" si="81"/>
        <v>0</v>
      </c>
      <c r="X128" s="142">
        <f t="shared" si="108"/>
        <v>0</v>
      </c>
      <c r="Y128" s="165"/>
      <c r="Z128" s="142">
        <f t="shared" si="105"/>
        <v>0</v>
      </c>
      <c r="AA128" s="142">
        <f t="shared" si="109"/>
        <v>0</v>
      </c>
      <c r="AB128" s="142">
        <f t="shared" si="110"/>
        <v>0</v>
      </c>
      <c r="AC128" s="142">
        <f t="shared" si="111"/>
        <v>0</v>
      </c>
      <c r="AD128" s="142">
        <f t="shared" si="112"/>
        <v>0</v>
      </c>
      <c r="AE128" s="142">
        <f t="shared" si="113"/>
        <v>0</v>
      </c>
      <c r="AF128" s="165"/>
      <c r="AG128" s="123">
        <f t="shared" si="88"/>
        <v>0</v>
      </c>
      <c r="AH128" s="123">
        <f t="shared" si="89"/>
        <v>0</v>
      </c>
      <c r="AI128" s="123">
        <f t="shared" si="90"/>
        <v>0</v>
      </c>
      <c r="AJ128" s="123">
        <f t="shared" si="91"/>
        <v>0</v>
      </c>
      <c r="AK128" s="123">
        <f t="shared" si="92"/>
        <v>0</v>
      </c>
      <c r="AL128" s="123">
        <f t="shared" si="93"/>
        <v>0</v>
      </c>
      <c r="AM128" s="123">
        <f t="shared" si="94"/>
        <v>0</v>
      </c>
      <c r="AN128" s="127"/>
      <c r="AO128" s="127"/>
      <c r="AP128" s="127"/>
      <c r="AQ128" s="127"/>
      <c r="AR128" s="127"/>
    </row>
    <row r="129" spans="1:43" s="122" customFormat="1" ht="30">
      <c r="A129" s="216">
        <f t="shared" si="95"/>
        <v>122</v>
      </c>
      <c r="B129" s="210" t="s">
        <v>337</v>
      </c>
      <c r="C129" s="152" t="s">
        <v>642</v>
      </c>
      <c r="D129" s="151" t="s">
        <v>4</v>
      </c>
      <c r="E129" s="153">
        <v>63</v>
      </c>
      <c r="F129" s="165"/>
      <c r="G129" s="133"/>
      <c r="H129" s="133"/>
      <c r="I129" s="133"/>
      <c r="J129" s="133"/>
      <c r="K129" s="133"/>
      <c r="L129" s="133"/>
      <c r="M129" s="133"/>
      <c r="N129" s="143">
        <f t="shared" si="106"/>
        <v>0</v>
      </c>
      <c r="O129" s="165"/>
      <c r="P129" s="142">
        <f t="shared" si="97"/>
        <v>0</v>
      </c>
      <c r="Q129" s="140"/>
      <c r="R129" s="140"/>
      <c r="S129" s="140"/>
      <c r="T129" s="142">
        <f t="shared" si="107"/>
        <v>0</v>
      </c>
      <c r="U129" s="165"/>
      <c r="V129" s="142">
        <f t="shared" si="80"/>
        <v>0</v>
      </c>
      <c r="W129" s="142">
        <f t="shared" si="81"/>
        <v>0</v>
      </c>
      <c r="X129" s="142">
        <f t="shared" si="108"/>
        <v>0</v>
      </c>
      <c r="Y129" s="165"/>
      <c r="Z129" s="142">
        <f t="shared" si="105"/>
        <v>0</v>
      </c>
      <c r="AA129" s="142">
        <f t="shared" si="109"/>
        <v>0</v>
      </c>
      <c r="AB129" s="142">
        <f t="shared" si="110"/>
        <v>0</v>
      </c>
      <c r="AC129" s="142">
        <f t="shared" si="111"/>
        <v>0</v>
      </c>
      <c r="AD129" s="142">
        <f t="shared" si="112"/>
        <v>0</v>
      </c>
      <c r="AE129" s="142">
        <f t="shared" si="113"/>
        <v>0</v>
      </c>
      <c r="AF129" s="165"/>
      <c r="AG129" s="123">
        <f t="shared" si="88"/>
        <v>0</v>
      </c>
      <c r="AH129" s="123">
        <f t="shared" si="89"/>
        <v>0</v>
      </c>
      <c r="AI129" s="123">
        <f t="shared" si="90"/>
        <v>0</v>
      </c>
      <c r="AJ129" s="123">
        <f t="shared" si="91"/>
        <v>0</v>
      </c>
      <c r="AK129" s="123">
        <f t="shared" si="92"/>
        <v>0</v>
      </c>
      <c r="AL129" s="123">
        <f t="shared" si="93"/>
        <v>0</v>
      </c>
      <c r="AM129" s="123">
        <f t="shared" si="94"/>
        <v>0</v>
      </c>
    </row>
    <row r="130" spans="1:43" s="122" customFormat="1" ht="30">
      <c r="A130" s="216">
        <f t="shared" si="95"/>
        <v>123</v>
      </c>
      <c r="B130" s="210" t="s">
        <v>338</v>
      </c>
      <c r="C130" s="152" t="s">
        <v>643</v>
      </c>
      <c r="D130" s="151" t="s">
        <v>4</v>
      </c>
      <c r="E130" s="153">
        <v>13</v>
      </c>
      <c r="F130" s="165"/>
      <c r="G130" s="133"/>
      <c r="H130" s="133"/>
      <c r="I130" s="133"/>
      <c r="J130" s="133"/>
      <c r="K130" s="133"/>
      <c r="L130" s="133"/>
      <c r="M130" s="133"/>
      <c r="N130" s="143">
        <f t="shared" si="106"/>
        <v>0</v>
      </c>
      <c r="O130" s="165"/>
      <c r="P130" s="142">
        <f t="shared" si="97"/>
        <v>0</v>
      </c>
      <c r="Q130" s="140"/>
      <c r="R130" s="140"/>
      <c r="S130" s="140"/>
      <c r="T130" s="142">
        <f t="shared" si="107"/>
        <v>0</v>
      </c>
      <c r="U130" s="165"/>
      <c r="V130" s="142">
        <f t="shared" si="80"/>
        <v>0</v>
      </c>
      <c r="W130" s="142">
        <f t="shared" si="81"/>
        <v>0</v>
      </c>
      <c r="X130" s="142">
        <f t="shared" si="108"/>
        <v>0</v>
      </c>
      <c r="Y130" s="165"/>
      <c r="Z130" s="142">
        <f t="shared" si="105"/>
        <v>0</v>
      </c>
      <c r="AA130" s="142">
        <f t="shared" si="109"/>
        <v>0</v>
      </c>
      <c r="AB130" s="142">
        <f t="shared" si="110"/>
        <v>0</v>
      </c>
      <c r="AC130" s="142">
        <f t="shared" si="111"/>
        <v>0</v>
      </c>
      <c r="AD130" s="142">
        <f t="shared" si="112"/>
        <v>0</v>
      </c>
      <c r="AE130" s="142">
        <f t="shared" si="113"/>
        <v>0</v>
      </c>
      <c r="AF130" s="165"/>
      <c r="AG130" s="123">
        <f t="shared" si="88"/>
        <v>0</v>
      </c>
      <c r="AH130" s="123">
        <f t="shared" si="89"/>
        <v>0</v>
      </c>
      <c r="AI130" s="123">
        <f t="shared" si="90"/>
        <v>0</v>
      </c>
      <c r="AJ130" s="123">
        <f t="shared" si="91"/>
        <v>0</v>
      </c>
      <c r="AK130" s="123">
        <f t="shared" si="92"/>
        <v>0</v>
      </c>
      <c r="AL130" s="123">
        <f t="shared" si="93"/>
        <v>0</v>
      </c>
      <c r="AM130" s="123">
        <f t="shared" si="94"/>
        <v>0</v>
      </c>
    </row>
    <row r="131" spans="1:43" s="122" customFormat="1" ht="30">
      <c r="A131" s="216">
        <f t="shared" si="95"/>
        <v>124</v>
      </c>
      <c r="B131" s="210" t="s">
        <v>339</v>
      </c>
      <c r="C131" s="152" t="s">
        <v>644</v>
      </c>
      <c r="D131" s="151" t="s">
        <v>4</v>
      </c>
      <c r="E131" s="153">
        <v>6</v>
      </c>
      <c r="F131" s="165"/>
      <c r="G131" s="133"/>
      <c r="H131" s="133"/>
      <c r="I131" s="133"/>
      <c r="J131" s="133"/>
      <c r="K131" s="133"/>
      <c r="L131" s="133"/>
      <c r="M131" s="133"/>
      <c r="N131" s="143">
        <f t="shared" si="106"/>
        <v>0</v>
      </c>
      <c r="O131" s="165"/>
      <c r="P131" s="142">
        <f t="shared" si="97"/>
        <v>0</v>
      </c>
      <c r="Q131" s="140"/>
      <c r="R131" s="140"/>
      <c r="S131" s="140"/>
      <c r="T131" s="142">
        <f t="shared" si="107"/>
        <v>0</v>
      </c>
      <c r="U131" s="165"/>
      <c r="V131" s="142">
        <f t="shared" si="80"/>
        <v>0</v>
      </c>
      <c r="W131" s="142">
        <f t="shared" si="81"/>
        <v>0</v>
      </c>
      <c r="X131" s="142">
        <f t="shared" si="108"/>
        <v>0</v>
      </c>
      <c r="Y131" s="165"/>
      <c r="Z131" s="142">
        <f t="shared" si="105"/>
        <v>0</v>
      </c>
      <c r="AA131" s="142">
        <f t="shared" si="109"/>
        <v>0</v>
      </c>
      <c r="AB131" s="142">
        <f t="shared" si="110"/>
        <v>0</v>
      </c>
      <c r="AC131" s="142">
        <f t="shared" si="111"/>
        <v>0</v>
      </c>
      <c r="AD131" s="142">
        <f t="shared" si="112"/>
        <v>0</v>
      </c>
      <c r="AE131" s="142">
        <f t="shared" si="113"/>
        <v>0</v>
      </c>
      <c r="AF131" s="165"/>
      <c r="AG131" s="123">
        <f t="shared" si="88"/>
        <v>0</v>
      </c>
      <c r="AH131" s="123">
        <f t="shared" si="89"/>
        <v>0</v>
      </c>
      <c r="AI131" s="123">
        <f t="shared" si="90"/>
        <v>0</v>
      </c>
      <c r="AJ131" s="123">
        <f t="shared" si="91"/>
        <v>0</v>
      </c>
      <c r="AK131" s="123">
        <f t="shared" si="92"/>
        <v>0</v>
      </c>
      <c r="AL131" s="123">
        <f t="shared" si="93"/>
        <v>0</v>
      </c>
      <c r="AM131" s="123">
        <f t="shared" si="94"/>
        <v>0</v>
      </c>
      <c r="AN131" s="127"/>
      <c r="AO131" s="127"/>
      <c r="AP131" s="127"/>
    </row>
    <row r="132" spans="1:43" s="122" customFormat="1" ht="45">
      <c r="A132" s="216">
        <f t="shared" si="95"/>
        <v>125</v>
      </c>
      <c r="B132" s="210" t="s">
        <v>340</v>
      </c>
      <c r="C132" s="152" t="s">
        <v>645</v>
      </c>
      <c r="D132" s="151" t="s">
        <v>637</v>
      </c>
      <c r="E132" s="153">
        <v>3</v>
      </c>
      <c r="F132" s="165"/>
      <c r="G132" s="133"/>
      <c r="H132" s="133"/>
      <c r="I132" s="133"/>
      <c r="J132" s="133"/>
      <c r="K132" s="133"/>
      <c r="L132" s="133"/>
      <c r="M132" s="133"/>
      <c r="N132" s="143">
        <f t="shared" si="106"/>
        <v>0</v>
      </c>
      <c r="O132" s="165"/>
      <c r="P132" s="142">
        <f t="shared" si="97"/>
        <v>0</v>
      </c>
      <c r="Q132" s="140"/>
      <c r="R132" s="140"/>
      <c r="S132" s="140"/>
      <c r="T132" s="142">
        <f t="shared" si="107"/>
        <v>0</v>
      </c>
      <c r="U132" s="165"/>
      <c r="V132" s="142">
        <f t="shared" si="80"/>
        <v>0</v>
      </c>
      <c r="W132" s="142">
        <f t="shared" si="81"/>
        <v>0</v>
      </c>
      <c r="X132" s="142">
        <f t="shared" si="108"/>
        <v>0</v>
      </c>
      <c r="Y132" s="165"/>
      <c r="Z132" s="142">
        <f t="shared" si="105"/>
        <v>0</v>
      </c>
      <c r="AA132" s="142">
        <f t="shared" si="109"/>
        <v>0</v>
      </c>
      <c r="AB132" s="142">
        <f t="shared" si="110"/>
        <v>0</v>
      </c>
      <c r="AC132" s="142">
        <f t="shared" si="111"/>
        <v>0</v>
      </c>
      <c r="AD132" s="142">
        <f t="shared" si="112"/>
        <v>0</v>
      </c>
      <c r="AE132" s="142">
        <f t="shared" si="113"/>
        <v>0</v>
      </c>
      <c r="AF132" s="165"/>
      <c r="AG132" s="123">
        <f t="shared" si="88"/>
        <v>0</v>
      </c>
      <c r="AH132" s="123">
        <f t="shared" si="89"/>
        <v>0</v>
      </c>
      <c r="AI132" s="123">
        <f t="shared" si="90"/>
        <v>0</v>
      </c>
      <c r="AJ132" s="123">
        <f t="shared" si="91"/>
        <v>0</v>
      </c>
      <c r="AK132" s="123">
        <f t="shared" si="92"/>
        <v>0</v>
      </c>
      <c r="AL132" s="123">
        <f t="shared" si="93"/>
        <v>0</v>
      </c>
      <c r="AM132" s="123">
        <f t="shared" si="94"/>
        <v>0</v>
      </c>
    </row>
    <row r="133" spans="1:43" s="122" customFormat="1" ht="30">
      <c r="A133" s="216">
        <f t="shared" si="95"/>
        <v>126</v>
      </c>
      <c r="B133" s="210" t="s">
        <v>341</v>
      </c>
      <c r="C133" s="152" t="s">
        <v>646</v>
      </c>
      <c r="D133" s="151" t="s">
        <v>637</v>
      </c>
      <c r="E133" s="153">
        <v>2</v>
      </c>
      <c r="F133" s="165"/>
      <c r="G133" s="133"/>
      <c r="H133" s="133"/>
      <c r="I133" s="133"/>
      <c r="J133" s="133"/>
      <c r="K133" s="133"/>
      <c r="L133" s="133"/>
      <c r="M133" s="133"/>
      <c r="N133" s="143">
        <f t="shared" si="106"/>
        <v>0</v>
      </c>
      <c r="O133" s="165"/>
      <c r="P133" s="142">
        <f t="shared" si="97"/>
        <v>0</v>
      </c>
      <c r="Q133" s="140"/>
      <c r="R133" s="140"/>
      <c r="S133" s="140"/>
      <c r="T133" s="142">
        <f t="shared" si="107"/>
        <v>0</v>
      </c>
      <c r="U133" s="165"/>
      <c r="V133" s="142">
        <f t="shared" si="80"/>
        <v>0</v>
      </c>
      <c r="W133" s="142">
        <f t="shared" si="81"/>
        <v>0</v>
      </c>
      <c r="X133" s="142">
        <f t="shared" si="108"/>
        <v>0</v>
      </c>
      <c r="Y133" s="165"/>
      <c r="Z133" s="142">
        <f t="shared" si="105"/>
        <v>0</v>
      </c>
      <c r="AA133" s="142">
        <f t="shared" si="109"/>
        <v>0</v>
      </c>
      <c r="AB133" s="142">
        <f t="shared" si="110"/>
        <v>0</v>
      </c>
      <c r="AC133" s="142">
        <f t="shared" si="111"/>
        <v>0</v>
      </c>
      <c r="AD133" s="142">
        <f t="shared" si="112"/>
        <v>0</v>
      </c>
      <c r="AE133" s="142">
        <f t="shared" si="113"/>
        <v>0</v>
      </c>
      <c r="AF133" s="165"/>
      <c r="AG133" s="123">
        <f t="shared" si="88"/>
        <v>0</v>
      </c>
      <c r="AH133" s="123">
        <f t="shared" si="89"/>
        <v>0</v>
      </c>
      <c r="AI133" s="123">
        <f t="shared" si="90"/>
        <v>0</v>
      </c>
      <c r="AJ133" s="123">
        <f t="shared" si="91"/>
        <v>0</v>
      </c>
      <c r="AK133" s="123">
        <f t="shared" si="92"/>
        <v>0</v>
      </c>
      <c r="AL133" s="123">
        <f t="shared" si="93"/>
        <v>0</v>
      </c>
      <c r="AM133" s="123">
        <f t="shared" si="94"/>
        <v>0</v>
      </c>
    </row>
    <row r="134" spans="1:43" s="122" customFormat="1" ht="60">
      <c r="A134" s="216">
        <f t="shared" si="95"/>
        <v>127</v>
      </c>
      <c r="B134" s="210" t="s">
        <v>154</v>
      </c>
      <c r="C134" s="152" t="s">
        <v>647</v>
      </c>
      <c r="D134" s="151" t="s">
        <v>3</v>
      </c>
      <c r="E134" s="153">
        <v>285</v>
      </c>
      <c r="F134" s="165"/>
      <c r="G134" s="133"/>
      <c r="H134" s="133"/>
      <c r="I134" s="133"/>
      <c r="J134" s="133"/>
      <c r="K134" s="133"/>
      <c r="L134" s="133"/>
      <c r="M134" s="133"/>
      <c r="N134" s="143">
        <f t="shared" si="106"/>
        <v>0</v>
      </c>
      <c r="O134" s="165"/>
      <c r="P134" s="142">
        <f t="shared" si="97"/>
        <v>0</v>
      </c>
      <c r="Q134" s="140"/>
      <c r="R134" s="140"/>
      <c r="S134" s="140"/>
      <c r="T134" s="142">
        <f t="shared" si="107"/>
        <v>0</v>
      </c>
      <c r="U134" s="165"/>
      <c r="V134" s="142">
        <f t="shared" si="80"/>
        <v>0</v>
      </c>
      <c r="W134" s="142">
        <f t="shared" si="81"/>
        <v>0</v>
      </c>
      <c r="X134" s="142">
        <f t="shared" si="108"/>
        <v>0</v>
      </c>
      <c r="Y134" s="165"/>
      <c r="Z134" s="142">
        <f t="shared" si="105"/>
        <v>0</v>
      </c>
      <c r="AA134" s="142">
        <f t="shared" si="109"/>
        <v>0</v>
      </c>
      <c r="AB134" s="142">
        <f t="shared" si="110"/>
        <v>0</v>
      </c>
      <c r="AC134" s="142">
        <f t="shared" si="111"/>
        <v>0</v>
      </c>
      <c r="AD134" s="142">
        <f t="shared" si="112"/>
        <v>0</v>
      </c>
      <c r="AE134" s="142">
        <f t="shared" si="113"/>
        <v>0</v>
      </c>
      <c r="AF134" s="165"/>
      <c r="AG134" s="123">
        <f t="shared" si="88"/>
        <v>0</v>
      </c>
      <c r="AH134" s="123">
        <f t="shared" si="89"/>
        <v>0</v>
      </c>
      <c r="AI134" s="123">
        <f t="shared" si="90"/>
        <v>0</v>
      </c>
      <c r="AJ134" s="123">
        <f t="shared" si="91"/>
        <v>0</v>
      </c>
      <c r="AK134" s="123">
        <f t="shared" si="92"/>
        <v>0</v>
      </c>
      <c r="AL134" s="123">
        <f t="shared" si="93"/>
        <v>0</v>
      </c>
      <c r="AM134" s="123">
        <f t="shared" si="94"/>
        <v>0</v>
      </c>
    </row>
    <row r="135" spans="1:43" s="122" customFormat="1" ht="75">
      <c r="A135" s="216">
        <f t="shared" si="95"/>
        <v>128</v>
      </c>
      <c r="B135" s="210" t="s">
        <v>342</v>
      </c>
      <c r="C135" s="152" t="s">
        <v>648</v>
      </c>
      <c r="D135" s="151" t="s">
        <v>4</v>
      </c>
      <c r="E135" s="153">
        <v>8</v>
      </c>
      <c r="F135" s="165"/>
      <c r="G135" s="133"/>
      <c r="H135" s="133"/>
      <c r="I135" s="133"/>
      <c r="J135" s="133"/>
      <c r="K135" s="133"/>
      <c r="L135" s="133"/>
      <c r="M135" s="133"/>
      <c r="N135" s="143">
        <f t="shared" si="106"/>
        <v>0</v>
      </c>
      <c r="O135" s="165"/>
      <c r="P135" s="142">
        <f t="shared" si="97"/>
        <v>0</v>
      </c>
      <c r="Q135" s="140"/>
      <c r="R135" s="140"/>
      <c r="S135" s="140"/>
      <c r="T135" s="142">
        <f t="shared" si="107"/>
        <v>0</v>
      </c>
      <c r="U135" s="165"/>
      <c r="V135" s="142">
        <f t="shared" si="80"/>
        <v>0</v>
      </c>
      <c r="W135" s="142">
        <f t="shared" si="81"/>
        <v>0</v>
      </c>
      <c r="X135" s="142">
        <f t="shared" si="108"/>
        <v>0</v>
      </c>
      <c r="Y135" s="165"/>
      <c r="Z135" s="142">
        <f t="shared" si="105"/>
        <v>0</v>
      </c>
      <c r="AA135" s="142">
        <f t="shared" si="109"/>
        <v>0</v>
      </c>
      <c r="AB135" s="142">
        <f t="shared" si="110"/>
        <v>0</v>
      </c>
      <c r="AC135" s="142">
        <f t="shared" si="111"/>
        <v>0</v>
      </c>
      <c r="AD135" s="142">
        <f t="shared" si="112"/>
        <v>0</v>
      </c>
      <c r="AE135" s="142">
        <f t="shared" si="113"/>
        <v>0</v>
      </c>
      <c r="AF135" s="165"/>
      <c r="AG135" s="123">
        <f t="shared" si="88"/>
        <v>0</v>
      </c>
      <c r="AH135" s="123">
        <f t="shared" si="89"/>
        <v>0</v>
      </c>
      <c r="AI135" s="123">
        <f t="shared" si="90"/>
        <v>0</v>
      </c>
      <c r="AJ135" s="123">
        <f t="shared" si="91"/>
        <v>0</v>
      </c>
      <c r="AK135" s="123">
        <f t="shared" si="92"/>
        <v>0</v>
      </c>
      <c r="AL135" s="123">
        <f t="shared" si="93"/>
        <v>0</v>
      </c>
      <c r="AM135" s="123">
        <f t="shared" si="94"/>
        <v>0</v>
      </c>
    </row>
    <row r="136" spans="1:43" s="122" customFormat="1" ht="30">
      <c r="A136" s="216">
        <f t="shared" si="95"/>
        <v>129</v>
      </c>
      <c r="B136" s="210" t="s">
        <v>343</v>
      </c>
      <c r="C136" s="152" t="s">
        <v>649</v>
      </c>
      <c r="D136" s="151" t="s">
        <v>637</v>
      </c>
      <c r="E136" s="153">
        <v>3</v>
      </c>
      <c r="F136" s="165"/>
      <c r="G136" s="133"/>
      <c r="H136" s="133"/>
      <c r="I136" s="133"/>
      <c r="J136" s="133"/>
      <c r="K136" s="133"/>
      <c r="L136" s="133"/>
      <c r="M136" s="133"/>
      <c r="N136" s="143">
        <f t="shared" si="106"/>
        <v>0</v>
      </c>
      <c r="O136" s="165"/>
      <c r="P136" s="142">
        <f t="shared" si="97"/>
        <v>0</v>
      </c>
      <c r="Q136" s="140"/>
      <c r="R136" s="140"/>
      <c r="S136" s="140"/>
      <c r="T136" s="142">
        <f t="shared" si="107"/>
        <v>0</v>
      </c>
      <c r="U136" s="165"/>
      <c r="V136" s="142">
        <f t="shared" si="80"/>
        <v>0</v>
      </c>
      <c r="W136" s="142">
        <f t="shared" si="81"/>
        <v>0</v>
      </c>
      <c r="X136" s="142">
        <f t="shared" si="108"/>
        <v>0</v>
      </c>
      <c r="Y136" s="165"/>
      <c r="Z136" s="142">
        <f t="shared" si="105"/>
        <v>0</v>
      </c>
      <c r="AA136" s="142">
        <f t="shared" si="109"/>
        <v>0</v>
      </c>
      <c r="AB136" s="142">
        <f t="shared" si="110"/>
        <v>0</v>
      </c>
      <c r="AC136" s="142">
        <f t="shared" si="111"/>
        <v>0</v>
      </c>
      <c r="AD136" s="142">
        <f t="shared" si="112"/>
        <v>0</v>
      </c>
      <c r="AE136" s="142">
        <f t="shared" si="113"/>
        <v>0</v>
      </c>
      <c r="AF136" s="165"/>
      <c r="AG136" s="123">
        <f t="shared" si="88"/>
        <v>0</v>
      </c>
      <c r="AH136" s="123">
        <f t="shared" si="89"/>
        <v>0</v>
      </c>
      <c r="AI136" s="123">
        <f t="shared" si="90"/>
        <v>0</v>
      </c>
      <c r="AJ136" s="123">
        <f t="shared" si="91"/>
        <v>0</v>
      </c>
      <c r="AK136" s="123">
        <f t="shared" si="92"/>
        <v>0</v>
      </c>
      <c r="AL136" s="123">
        <f t="shared" si="93"/>
        <v>0</v>
      </c>
      <c r="AM136" s="123">
        <f t="shared" si="94"/>
        <v>0</v>
      </c>
    </row>
    <row r="137" spans="1:43" s="122" customFormat="1" ht="60">
      <c r="A137" s="216">
        <f t="shared" si="95"/>
        <v>130</v>
      </c>
      <c r="B137" s="210" t="s">
        <v>155</v>
      </c>
      <c r="C137" s="152" t="s">
        <v>344</v>
      </c>
      <c r="D137" s="151" t="s">
        <v>637</v>
      </c>
      <c r="E137" s="153">
        <v>8</v>
      </c>
      <c r="F137" s="165"/>
      <c r="G137" s="133"/>
      <c r="H137" s="133"/>
      <c r="I137" s="133"/>
      <c r="J137" s="133"/>
      <c r="K137" s="133"/>
      <c r="L137" s="133"/>
      <c r="M137" s="133"/>
      <c r="N137" s="143">
        <f t="shared" si="106"/>
        <v>0</v>
      </c>
      <c r="O137" s="165"/>
      <c r="P137" s="142">
        <f t="shared" si="97"/>
        <v>0</v>
      </c>
      <c r="Q137" s="140"/>
      <c r="R137" s="140"/>
      <c r="S137" s="140"/>
      <c r="T137" s="142">
        <f t="shared" si="107"/>
        <v>0</v>
      </c>
      <c r="U137" s="165"/>
      <c r="V137" s="142">
        <f t="shared" si="80"/>
        <v>0</v>
      </c>
      <c r="W137" s="142">
        <f t="shared" si="81"/>
        <v>0</v>
      </c>
      <c r="X137" s="142">
        <f t="shared" si="108"/>
        <v>0</v>
      </c>
      <c r="Y137" s="165"/>
      <c r="Z137" s="142">
        <f t="shared" si="105"/>
        <v>0</v>
      </c>
      <c r="AA137" s="142">
        <f t="shared" si="109"/>
        <v>0</v>
      </c>
      <c r="AB137" s="142">
        <f t="shared" si="110"/>
        <v>0</v>
      </c>
      <c r="AC137" s="142">
        <f t="shared" si="111"/>
        <v>0</v>
      </c>
      <c r="AD137" s="142">
        <f t="shared" si="112"/>
        <v>0</v>
      </c>
      <c r="AE137" s="142">
        <f t="shared" si="113"/>
        <v>0</v>
      </c>
      <c r="AF137" s="165"/>
      <c r="AG137" s="123">
        <f t="shared" si="88"/>
        <v>0</v>
      </c>
      <c r="AH137" s="123">
        <f t="shared" si="89"/>
        <v>0</v>
      </c>
      <c r="AI137" s="123">
        <f t="shared" si="90"/>
        <v>0</v>
      </c>
      <c r="AJ137" s="123">
        <f t="shared" si="91"/>
        <v>0</v>
      </c>
      <c r="AK137" s="123">
        <f t="shared" si="92"/>
        <v>0</v>
      </c>
      <c r="AL137" s="123">
        <f t="shared" si="93"/>
        <v>0</v>
      </c>
      <c r="AM137" s="123">
        <f t="shared" si="94"/>
        <v>0</v>
      </c>
    </row>
    <row r="138" spans="1:43" s="122" customFormat="1" ht="45">
      <c r="A138" s="216">
        <f t="shared" si="95"/>
        <v>131</v>
      </c>
      <c r="B138" s="210" t="s">
        <v>345</v>
      </c>
      <c r="C138" s="152" t="s">
        <v>346</v>
      </c>
      <c r="D138" s="151" t="s">
        <v>89</v>
      </c>
      <c r="E138" s="153">
        <v>37.799999999999997</v>
      </c>
      <c r="F138" s="165"/>
      <c r="G138" s="133"/>
      <c r="H138" s="133"/>
      <c r="I138" s="133"/>
      <c r="J138" s="133"/>
      <c r="K138" s="133"/>
      <c r="L138" s="133"/>
      <c r="M138" s="133"/>
      <c r="N138" s="143">
        <f t="shared" si="106"/>
        <v>0</v>
      </c>
      <c r="O138" s="165"/>
      <c r="P138" s="142">
        <f t="shared" si="97"/>
        <v>0</v>
      </c>
      <c r="Q138" s="140"/>
      <c r="R138" s="140"/>
      <c r="S138" s="140"/>
      <c r="T138" s="142">
        <f t="shared" si="107"/>
        <v>0</v>
      </c>
      <c r="U138" s="165"/>
      <c r="V138" s="142">
        <f t="shared" si="80"/>
        <v>0</v>
      </c>
      <c r="W138" s="142">
        <f t="shared" si="81"/>
        <v>0</v>
      </c>
      <c r="X138" s="142">
        <f t="shared" si="108"/>
        <v>0</v>
      </c>
      <c r="Y138" s="165"/>
      <c r="Z138" s="142">
        <f t="shared" si="105"/>
        <v>0</v>
      </c>
      <c r="AA138" s="142">
        <f t="shared" si="109"/>
        <v>0</v>
      </c>
      <c r="AB138" s="142">
        <f t="shared" si="110"/>
        <v>0</v>
      </c>
      <c r="AC138" s="142">
        <f t="shared" si="111"/>
        <v>0</v>
      </c>
      <c r="AD138" s="142">
        <f t="shared" si="112"/>
        <v>0</v>
      </c>
      <c r="AE138" s="142">
        <f t="shared" si="113"/>
        <v>0</v>
      </c>
      <c r="AF138" s="165"/>
      <c r="AG138" s="123">
        <f t="shared" si="88"/>
        <v>0</v>
      </c>
      <c r="AH138" s="123">
        <f t="shared" si="89"/>
        <v>0</v>
      </c>
      <c r="AI138" s="123">
        <f t="shared" si="90"/>
        <v>0</v>
      </c>
      <c r="AJ138" s="123">
        <f t="shared" si="91"/>
        <v>0</v>
      </c>
      <c r="AK138" s="123">
        <f t="shared" si="92"/>
        <v>0</v>
      </c>
      <c r="AL138" s="123">
        <f t="shared" si="93"/>
        <v>0</v>
      </c>
      <c r="AM138" s="123">
        <f t="shared" si="94"/>
        <v>0</v>
      </c>
      <c r="AN138" s="127"/>
      <c r="AO138" s="127"/>
      <c r="AP138" s="127"/>
    </row>
    <row r="139" spans="1:43" s="122" customFormat="1" ht="75">
      <c r="A139" s="216">
        <f t="shared" si="95"/>
        <v>132</v>
      </c>
      <c r="B139" s="210" t="s">
        <v>347</v>
      </c>
      <c r="C139" s="152" t="s">
        <v>348</v>
      </c>
      <c r="D139" s="151" t="s">
        <v>4</v>
      </c>
      <c r="E139" s="153">
        <v>98</v>
      </c>
      <c r="F139" s="165"/>
      <c r="G139" s="133"/>
      <c r="H139" s="133"/>
      <c r="I139" s="133"/>
      <c r="J139" s="133"/>
      <c r="K139" s="133"/>
      <c r="L139" s="133"/>
      <c r="M139" s="133"/>
      <c r="N139" s="143">
        <f t="shared" si="106"/>
        <v>0</v>
      </c>
      <c r="O139" s="165"/>
      <c r="P139" s="142">
        <f t="shared" si="97"/>
        <v>0</v>
      </c>
      <c r="Q139" s="140"/>
      <c r="R139" s="140"/>
      <c r="S139" s="140"/>
      <c r="T139" s="142">
        <f t="shared" si="107"/>
        <v>0</v>
      </c>
      <c r="U139" s="165"/>
      <c r="V139" s="142">
        <f t="shared" si="80"/>
        <v>0</v>
      </c>
      <c r="W139" s="142">
        <f t="shared" si="81"/>
        <v>0</v>
      </c>
      <c r="X139" s="142">
        <f t="shared" si="108"/>
        <v>0</v>
      </c>
      <c r="Y139" s="165"/>
      <c r="Z139" s="142">
        <f t="shared" si="105"/>
        <v>0</v>
      </c>
      <c r="AA139" s="142">
        <f t="shared" si="109"/>
        <v>0</v>
      </c>
      <c r="AB139" s="142">
        <f t="shared" si="110"/>
        <v>0</v>
      </c>
      <c r="AC139" s="142">
        <f t="shared" si="111"/>
        <v>0</v>
      </c>
      <c r="AD139" s="142">
        <f t="shared" si="112"/>
        <v>0</v>
      </c>
      <c r="AE139" s="142">
        <f t="shared" si="113"/>
        <v>0</v>
      </c>
      <c r="AF139" s="165"/>
      <c r="AG139" s="123">
        <f t="shared" si="88"/>
        <v>0</v>
      </c>
      <c r="AH139" s="123">
        <f t="shared" si="89"/>
        <v>0</v>
      </c>
      <c r="AI139" s="123">
        <f t="shared" si="90"/>
        <v>0</v>
      </c>
      <c r="AJ139" s="123">
        <f t="shared" si="91"/>
        <v>0</v>
      </c>
      <c r="AK139" s="123">
        <f t="shared" si="92"/>
        <v>0</v>
      </c>
      <c r="AL139" s="123">
        <f t="shared" si="93"/>
        <v>0</v>
      </c>
      <c r="AM139" s="123">
        <f t="shared" si="94"/>
        <v>0</v>
      </c>
    </row>
    <row r="140" spans="1:43" s="122" customFormat="1" ht="45">
      <c r="A140" s="216">
        <f t="shared" si="95"/>
        <v>133</v>
      </c>
      <c r="B140" s="210" t="s">
        <v>309</v>
      </c>
      <c r="C140" s="152" t="s">
        <v>349</v>
      </c>
      <c r="D140" s="151" t="s">
        <v>89</v>
      </c>
      <c r="E140" s="153">
        <v>6</v>
      </c>
      <c r="F140" s="165"/>
      <c r="G140" s="133"/>
      <c r="H140" s="133"/>
      <c r="I140" s="133"/>
      <c r="J140" s="133"/>
      <c r="K140" s="133"/>
      <c r="L140" s="133"/>
      <c r="M140" s="133"/>
      <c r="N140" s="143">
        <f t="shared" si="106"/>
        <v>0</v>
      </c>
      <c r="O140" s="165"/>
      <c r="P140" s="142">
        <f t="shared" si="97"/>
        <v>0</v>
      </c>
      <c r="Q140" s="140"/>
      <c r="R140" s="140"/>
      <c r="S140" s="140"/>
      <c r="T140" s="142">
        <f t="shared" si="107"/>
        <v>0</v>
      </c>
      <c r="U140" s="165"/>
      <c r="V140" s="142">
        <f t="shared" si="80"/>
        <v>0</v>
      </c>
      <c r="W140" s="142">
        <f t="shared" si="81"/>
        <v>0</v>
      </c>
      <c r="X140" s="142">
        <f t="shared" si="108"/>
        <v>0</v>
      </c>
      <c r="Y140" s="165"/>
      <c r="Z140" s="142">
        <f t="shared" si="105"/>
        <v>0</v>
      </c>
      <c r="AA140" s="142">
        <f t="shared" si="109"/>
        <v>0</v>
      </c>
      <c r="AB140" s="142">
        <f t="shared" si="110"/>
        <v>0</v>
      </c>
      <c r="AC140" s="142">
        <f t="shared" si="111"/>
        <v>0</v>
      </c>
      <c r="AD140" s="142">
        <f t="shared" si="112"/>
        <v>0</v>
      </c>
      <c r="AE140" s="142">
        <f t="shared" si="113"/>
        <v>0</v>
      </c>
      <c r="AF140" s="165"/>
      <c r="AG140" s="123">
        <f t="shared" si="88"/>
        <v>0</v>
      </c>
      <c r="AH140" s="123">
        <f t="shared" si="89"/>
        <v>0</v>
      </c>
      <c r="AI140" s="123">
        <f t="shared" si="90"/>
        <v>0</v>
      </c>
      <c r="AJ140" s="123">
        <f t="shared" si="91"/>
        <v>0</v>
      </c>
      <c r="AK140" s="123">
        <f t="shared" si="92"/>
        <v>0</v>
      </c>
      <c r="AL140" s="123">
        <f t="shared" si="93"/>
        <v>0</v>
      </c>
      <c r="AM140" s="123">
        <f t="shared" si="94"/>
        <v>0</v>
      </c>
      <c r="AN140" s="127"/>
    </row>
    <row r="141" spans="1:43" s="122" customFormat="1" ht="45">
      <c r="A141" s="216">
        <f t="shared" si="95"/>
        <v>134</v>
      </c>
      <c r="B141" s="210" t="s">
        <v>350</v>
      </c>
      <c r="C141" s="152" t="s">
        <v>650</v>
      </c>
      <c r="D141" s="151" t="s">
        <v>637</v>
      </c>
      <c r="E141" s="153">
        <v>4</v>
      </c>
      <c r="F141" s="165"/>
      <c r="G141" s="133"/>
      <c r="H141" s="133"/>
      <c r="I141" s="133"/>
      <c r="J141" s="133"/>
      <c r="K141" s="133"/>
      <c r="L141" s="133"/>
      <c r="M141" s="133"/>
      <c r="N141" s="143">
        <f t="shared" si="106"/>
        <v>0</v>
      </c>
      <c r="O141" s="165"/>
      <c r="P141" s="142">
        <f t="shared" si="97"/>
        <v>0</v>
      </c>
      <c r="Q141" s="140"/>
      <c r="R141" s="140"/>
      <c r="S141" s="140"/>
      <c r="T141" s="142">
        <f t="shared" si="107"/>
        <v>0</v>
      </c>
      <c r="U141" s="165"/>
      <c r="V141" s="142">
        <f t="shared" si="80"/>
        <v>0</v>
      </c>
      <c r="W141" s="142">
        <f t="shared" si="81"/>
        <v>0</v>
      </c>
      <c r="X141" s="142">
        <f t="shared" si="108"/>
        <v>0</v>
      </c>
      <c r="Y141" s="165"/>
      <c r="Z141" s="142">
        <f t="shared" si="105"/>
        <v>0</v>
      </c>
      <c r="AA141" s="142">
        <f t="shared" si="109"/>
        <v>0</v>
      </c>
      <c r="AB141" s="142">
        <f t="shared" si="110"/>
        <v>0</v>
      </c>
      <c r="AC141" s="142">
        <f t="shared" si="111"/>
        <v>0</v>
      </c>
      <c r="AD141" s="142">
        <f t="shared" si="112"/>
        <v>0</v>
      </c>
      <c r="AE141" s="142">
        <f t="shared" si="113"/>
        <v>0</v>
      </c>
      <c r="AF141" s="165"/>
      <c r="AG141" s="123">
        <f t="shared" si="88"/>
        <v>0</v>
      </c>
      <c r="AH141" s="123">
        <f t="shared" si="89"/>
        <v>0</v>
      </c>
      <c r="AI141" s="123">
        <f t="shared" si="90"/>
        <v>0</v>
      </c>
      <c r="AJ141" s="123">
        <f t="shared" si="91"/>
        <v>0</v>
      </c>
      <c r="AK141" s="123">
        <f t="shared" si="92"/>
        <v>0</v>
      </c>
      <c r="AL141" s="123">
        <f t="shared" si="93"/>
        <v>0</v>
      </c>
      <c r="AM141" s="123">
        <f t="shared" si="94"/>
        <v>0</v>
      </c>
    </row>
    <row r="142" spans="1:43" s="122" customFormat="1" ht="75">
      <c r="A142" s="216">
        <f t="shared" si="95"/>
        <v>135</v>
      </c>
      <c r="B142" s="210" t="s">
        <v>351</v>
      </c>
      <c r="C142" s="152" t="s">
        <v>651</v>
      </c>
      <c r="D142" s="151" t="s">
        <v>637</v>
      </c>
      <c r="E142" s="153">
        <v>4</v>
      </c>
      <c r="F142" s="165"/>
      <c r="G142" s="133"/>
      <c r="H142" s="133"/>
      <c r="I142" s="133"/>
      <c r="J142" s="133"/>
      <c r="K142" s="133"/>
      <c r="L142" s="133"/>
      <c r="M142" s="133"/>
      <c r="N142" s="143">
        <f t="shared" si="106"/>
        <v>0</v>
      </c>
      <c r="O142" s="165"/>
      <c r="P142" s="142">
        <f t="shared" si="97"/>
        <v>0</v>
      </c>
      <c r="Q142" s="140"/>
      <c r="R142" s="140"/>
      <c r="S142" s="140"/>
      <c r="T142" s="142">
        <f t="shared" si="107"/>
        <v>0</v>
      </c>
      <c r="U142" s="165"/>
      <c r="V142" s="142">
        <f t="shared" si="80"/>
        <v>0</v>
      </c>
      <c r="W142" s="142">
        <f t="shared" si="81"/>
        <v>0</v>
      </c>
      <c r="X142" s="142">
        <f t="shared" si="108"/>
        <v>0</v>
      </c>
      <c r="Y142" s="165"/>
      <c r="Z142" s="142">
        <f t="shared" si="105"/>
        <v>0</v>
      </c>
      <c r="AA142" s="142">
        <f t="shared" si="109"/>
        <v>0</v>
      </c>
      <c r="AB142" s="142">
        <f t="shared" si="110"/>
        <v>0</v>
      </c>
      <c r="AC142" s="142">
        <f t="shared" si="111"/>
        <v>0</v>
      </c>
      <c r="AD142" s="142">
        <f t="shared" si="112"/>
        <v>0</v>
      </c>
      <c r="AE142" s="142">
        <f t="shared" si="113"/>
        <v>0</v>
      </c>
      <c r="AF142" s="165"/>
      <c r="AG142" s="123">
        <f t="shared" si="88"/>
        <v>0</v>
      </c>
      <c r="AH142" s="123">
        <f t="shared" si="89"/>
        <v>0</v>
      </c>
      <c r="AI142" s="123">
        <f t="shared" si="90"/>
        <v>0</v>
      </c>
      <c r="AJ142" s="123">
        <f t="shared" si="91"/>
        <v>0</v>
      </c>
      <c r="AK142" s="123">
        <f t="shared" si="92"/>
        <v>0</v>
      </c>
      <c r="AL142" s="123">
        <f t="shared" si="93"/>
        <v>0</v>
      </c>
      <c r="AM142" s="123">
        <f t="shared" si="94"/>
        <v>0</v>
      </c>
      <c r="AN142" s="127"/>
      <c r="AO142" s="127"/>
      <c r="AP142" s="127"/>
      <c r="AQ142" s="127"/>
    </row>
    <row r="143" spans="1:43" s="122" customFormat="1" ht="60">
      <c r="A143" s="216">
        <f t="shared" si="95"/>
        <v>136</v>
      </c>
      <c r="B143" s="210" t="s">
        <v>352</v>
      </c>
      <c r="C143" s="152" t="s">
        <v>653</v>
      </c>
      <c r="D143" s="151" t="s">
        <v>4</v>
      </c>
      <c r="E143" s="153">
        <v>20</v>
      </c>
      <c r="F143" s="165"/>
      <c r="G143" s="133"/>
      <c r="H143" s="133"/>
      <c r="I143" s="133"/>
      <c r="J143" s="133"/>
      <c r="K143" s="133"/>
      <c r="L143" s="133"/>
      <c r="M143" s="133"/>
      <c r="N143" s="143">
        <f t="shared" si="106"/>
        <v>0</v>
      </c>
      <c r="O143" s="165"/>
      <c r="P143" s="142">
        <f t="shared" si="97"/>
        <v>0</v>
      </c>
      <c r="Q143" s="140"/>
      <c r="R143" s="140"/>
      <c r="S143" s="140"/>
      <c r="T143" s="142">
        <f t="shared" si="107"/>
        <v>0</v>
      </c>
      <c r="U143" s="165"/>
      <c r="V143" s="142">
        <f t="shared" si="80"/>
        <v>0</v>
      </c>
      <c r="W143" s="142">
        <f t="shared" si="81"/>
        <v>0</v>
      </c>
      <c r="X143" s="142">
        <f t="shared" si="108"/>
        <v>0</v>
      </c>
      <c r="Y143" s="165"/>
      <c r="Z143" s="142">
        <f t="shared" si="105"/>
        <v>0</v>
      </c>
      <c r="AA143" s="142">
        <f t="shared" si="109"/>
        <v>0</v>
      </c>
      <c r="AB143" s="142">
        <f t="shared" si="110"/>
        <v>0</v>
      </c>
      <c r="AC143" s="142">
        <f t="shared" si="111"/>
        <v>0</v>
      </c>
      <c r="AD143" s="142">
        <f t="shared" si="112"/>
        <v>0</v>
      </c>
      <c r="AE143" s="142">
        <f t="shared" si="113"/>
        <v>0</v>
      </c>
      <c r="AF143" s="165"/>
      <c r="AG143" s="123">
        <f t="shared" si="88"/>
        <v>0</v>
      </c>
      <c r="AH143" s="123">
        <f t="shared" si="89"/>
        <v>0</v>
      </c>
      <c r="AI143" s="123">
        <f t="shared" si="90"/>
        <v>0</v>
      </c>
      <c r="AJ143" s="123">
        <f t="shared" si="91"/>
        <v>0</v>
      </c>
      <c r="AK143" s="123">
        <f t="shared" si="92"/>
        <v>0</v>
      </c>
      <c r="AL143" s="123">
        <f t="shared" si="93"/>
        <v>0</v>
      </c>
      <c r="AM143" s="123">
        <f t="shared" si="94"/>
        <v>0</v>
      </c>
    </row>
    <row r="144" spans="1:43" s="122" customFormat="1" ht="60">
      <c r="A144" s="216">
        <f t="shared" si="95"/>
        <v>137</v>
      </c>
      <c r="B144" s="210" t="s">
        <v>353</v>
      </c>
      <c r="C144" s="152" t="s">
        <v>652</v>
      </c>
      <c r="D144" s="151" t="s">
        <v>4</v>
      </c>
      <c r="E144" s="153">
        <v>20</v>
      </c>
      <c r="F144" s="165"/>
      <c r="G144" s="133"/>
      <c r="H144" s="133"/>
      <c r="I144" s="133"/>
      <c r="J144" s="133"/>
      <c r="K144" s="133"/>
      <c r="L144" s="133"/>
      <c r="M144" s="133"/>
      <c r="N144" s="143">
        <f t="shared" si="106"/>
        <v>0</v>
      </c>
      <c r="O144" s="165"/>
      <c r="P144" s="142">
        <f t="shared" si="97"/>
        <v>0</v>
      </c>
      <c r="Q144" s="140"/>
      <c r="R144" s="140"/>
      <c r="S144" s="140"/>
      <c r="T144" s="142">
        <f t="shared" si="107"/>
        <v>0</v>
      </c>
      <c r="U144" s="165"/>
      <c r="V144" s="142">
        <f t="shared" si="80"/>
        <v>0</v>
      </c>
      <c r="W144" s="142">
        <f t="shared" si="81"/>
        <v>0</v>
      </c>
      <c r="X144" s="142">
        <f t="shared" si="108"/>
        <v>0</v>
      </c>
      <c r="Y144" s="165"/>
      <c r="Z144" s="142">
        <f t="shared" si="105"/>
        <v>0</v>
      </c>
      <c r="AA144" s="142">
        <f t="shared" si="109"/>
        <v>0</v>
      </c>
      <c r="AB144" s="142">
        <f t="shared" si="110"/>
        <v>0</v>
      </c>
      <c r="AC144" s="142">
        <f t="shared" si="111"/>
        <v>0</v>
      </c>
      <c r="AD144" s="142">
        <f t="shared" si="112"/>
        <v>0</v>
      </c>
      <c r="AE144" s="142">
        <f t="shared" si="113"/>
        <v>0</v>
      </c>
      <c r="AF144" s="165"/>
      <c r="AG144" s="123">
        <f t="shared" si="88"/>
        <v>0</v>
      </c>
      <c r="AH144" s="123">
        <f t="shared" si="89"/>
        <v>0</v>
      </c>
      <c r="AI144" s="123">
        <f t="shared" si="90"/>
        <v>0</v>
      </c>
      <c r="AJ144" s="123">
        <f t="shared" si="91"/>
        <v>0</v>
      </c>
      <c r="AK144" s="123">
        <f t="shared" si="92"/>
        <v>0</v>
      </c>
      <c r="AL144" s="123">
        <f t="shared" si="93"/>
        <v>0</v>
      </c>
      <c r="AM144" s="123">
        <f t="shared" si="94"/>
        <v>0</v>
      </c>
      <c r="AN144" s="127"/>
    </row>
    <row r="145" spans="1:42" s="122" customFormat="1" ht="45">
      <c r="A145" s="216">
        <f t="shared" si="95"/>
        <v>138</v>
      </c>
      <c r="B145" s="210" t="s">
        <v>354</v>
      </c>
      <c r="C145" s="152" t="s">
        <v>654</v>
      </c>
      <c r="D145" s="151" t="s">
        <v>4</v>
      </c>
      <c r="E145" s="153">
        <v>20</v>
      </c>
      <c r="F145" s="165"/>
      <c r="G145" s="133"/>
      <c r="H145" s="133"/>
      <c r="I145" s="133"/>
      <c r="J145" s="133"/>
      <c r="K145" s="133"/>
      <c r="L145" s="133"/>
      <c r="M145" s="133"/>
      <c r="N145" s="143">
        <f t="shared" si="106"/>
        <v>0</v>
      </c>
      <c r="O145" s="165"/>
      <c r="P145" s="142">
        <f t="shared" si="97"/>
        <v>0</v>
      </c>
      <c r="Q145" s="140"/>
      <c r="R145" s="140"/>
      <c r="S145" s="140"/>
      <c r="T145" s="142">
        <f t="shared" si="107"/>
        <v>0</v>
      </c>
      <c r="U145" s="165"/>
      <c r="V145" s="142">
        <f t="shared" si="80"/>
        <v>0</v>
      </c>
      <c r="W145" s="142">
        <f t="shared" si="81"/>
        <v>0</v>
      </c>
      <c r="X145" s="142">
        <f t="shared" si="108"/>
        <v>0</v>
      </c>
      <c r="Y145" s="165"/>
      <c r="Z145" s="142">
        <f t="shared" si="105"/>
        <v>0</v>
      </c>
      <c r="AA145" s="142">
        <f t="shared" si="109"/>
        <v>0</v>
      </c>
      <c r="AB145" s="142">
        <f t="shared" si="110"/>
        <v>0</v>
      </c>
      <c r="AC145" s="142">
        <f t="shared" si="111"/>
        <v>0</v>
      </c>
      <c r="AD145" s="142">
        <f t="shared" si="112"/>
        <v>0</v>
      </c>
      <c r="AE145" s="142">
        <f t="shared" si="113"/>
        <v>0</v>
      </c>
      <c r="AF145" s="165"/>
      <c r="AG145" s="123">
        <f t="shared" si="88"/>
        <v>0</v>
      </c>
      <c r="AH145" s="123">
        <f t="shared" si="89"/>
        <v>0</v>
      </c>
      <c r="AI145" s="123">
        <f t="shared" si="90"/>
        <v>0</v>
      </c>
      <c r="AJ145" s="123">
        <f t="shared" si="91"/>
        <v>0</v>
      </c>
      <c r="AK145" s="123">
        <f t="shared" si="92"/>
        <v>0</v>
      </c>
      <c r="AL145" s="123">
        <f t="shared" si="93"/>
        <v>0</v>
      </c>
      <c r="AM145" s="123">
        <f t="shared" si="94"/>
        <v>0</v>
      </c>
    </row>
    <row r="146" spans="1:42" s="122" customFormat="1" ht="45">
      <c r="A146" s="216">
        <f t="shared" si="95"/>
        <v>139</v>
      </c>
      <c r="B146" s="210" t="s">
        <v>355</v>
      </c>
      <c r="C146" s="152" t="s">
        <v>655</v>
      </c>
      <c r="D146" s="151" t="s">
        <v>4</v>
      </c>
      <c r="E146" s="153">
        <v>40</v>
      </c>
      <c r="F146" s="165"/>
      <c r="G146" s="133"/>
      <c r="H146" s="133"/>
      <c r="I146" s="133"/>
      <c r="J146" s="133"/>
      <c r="K146" s="133"/>
      <c r="L146" s="133"/>
      <c r="M146" s="133"/>
      <c r="N146" s="143">
        <f t="shared" si="106"/>
        <v>0</v>
      </c>
      <c r="O146" s="165"/>
      <c r="P146" s="142">
        <f t="shared" si="97"/>
        <v>0</v>
      </c>
      <c r="Q146" s="140"/>
      <c r="R146" s="140"/>
      <c r="S146" s="140"/>
      <c r="T146" s="142">
        <f t="shared" si="107"/>
        <v>0</v>
      </c>
      <c r="U146" s="165"/>
      <c r="V146" s="142">
        <f t="shared" si="80"/>
        <v>0</v>
      </c>
      <c r="W146" s="142">
        <f t="shared" si="81"/>
        <v>0</v>
      </c>
      <c r="X146" s="142">
        <f t="shared" si="108"/>
        <v>0</v>
      </c>
      <c r="Y146" s="165"/>
      <c r="Z146" s="142">
        <f t="shared" si="105"/>
        <v>0</v>
      </c>
      <c r="AA146" s="142">
        <f t="shared" si="109"/>
        <v>0</v>
      </c>
      <c r="AB146" s="142">
        <f t="shared" si="110"/>
        <v>0</v>
      </c>
      <c r="AC146" s="142">
        <f t="shared" si="111"/>
        <v>0</v>
      </c>
      <c r="AD146" s="142">
        <f t="shared" si="112"/>
        <v>0</v>
      </c>
      <c r="AE146" s="142">
        <f t="shared" si="113"/>
        <v>0</v>
      </c>
      <c r="AF146" s="165"/>
      <c r="AG146" s="123">
        <f t="shared" si="88"/>
        <v>0</v>
      </c>
      <c r="AH146" s="123">
        <f t="shared" si="89"/>
        <v>0</v>
      </c>
      <c r="AI146" s="123">
        <f t="shared" si="90"/>
        <v>0</v>
      </c>
      <c r="AJ146" s="123">
        <f t="shared" si="91"/>
        <v>0</v>
      </c>
      <c r="AK146" s="123">
        <f t="shared" si="92"/>
        <v>0</v>
      </c>
      <c r="AL146" s="123">
        <f t="shared" si="93"/>
        <v>0</v>
      </c>
      <c r="AM146" s="123">
        <f t="shared" si="94"/>
        <v>0</v>
      </c>
    </row>
    <row r="147" spans="1:42" s="122" customFormat="1" ht="45">
      <c r="A147" s="216">
        <f t="shared" si="95"/>
        <v>140</v>
      </c>
      <c r="B147" s="210" t="s">
        <v>356</v>
      </c>
      <c r="C147" s="152" t="s">
        <v>656</v>
      </c>
      <c r="D147" s="151" t="s">
        <v>4</v>
      </c>
      <c r="E147" s="153">
        <v>50</v>
      </c>
      <c r="F147" s="165"/>
      <c r="G147" s="133"/>
      <c r="H147" s="133"/>
      <c r="I147" s="133"/>
      <c r="J147" s="133"/>
      <c r="K147" s="133"/>
      <c r="L147" s="133"/>
      <c r="M147" s="133"/>
      <c r="N147" s="143">
        <f t="shared" si="106"/>
        <v>0</v>
      </c>
      <c r="O147" s="165"/>
      <c r="P147" s="142">
        <f t="shared" si="97"/>
        <v>0</v>
      </c>
      <c r="Q147" s="140"/>
      <c r="R147" s="140"/>
      <c r="S147" s="140"/>
      <c r="T147" s="142">
        <f t="shared" si="107"/>
        <v>0</v>
      </c>
      <c r="U147" s="165"/>
      <c r="V147" s="142">
        <f t="shared" si="80"/>
        <v>0</v>
      </c>
      <c r="W147" s="142">
        <f t="shared" si="81"/>
        <v>0</v>
      </c>
      <c r="X147" s="142">
        <f t="shared" si="108"/>
        <v>0</v>
      </c>
      <c r="Y147" s="165"/>
      <c r="Z147" s="142">
        <f t="shared" si="105"/>
        <v>0</v>
      </c>
      <c r="AA147" s="142">
        <f t="shared" si="109"/>
        <v>0</v>
      </c>
      <c r="AB147" s="142">
        <f t="shared" si="110"/>
        <v>0</v>
      </c>
      <c r="AC147" s="142">
        <f t="shared" si="111"/>
        <v>0</v>
      </c>
      <c r="AD147" s="142">
        <f t="shared" si="112"/>
        <v>0</v>
      </c>
      <c r="AE147" s="142">
        <f t="shared" si="113"/>
        <v>0</v>
      </c>
      <c r="AF147" s="165"/>
      <c r="AG147" s="123">
        <f t="shared" si="88"/>
        <v>0</v>
      </c>
      <c r="AH147" s="123">
        <f t="shared" si="89"/>
        <v>0</v>
      </c>
      <c r="AI147" s="123">
        <f t="shared" si="90"/>
        <v>0</v>
      </c>
      <c r="AJ147" s="123">
        <f t="shared" si="91"/>
        <v>0</v>
      </c>
      <c r="AK147" s="123">
        <f t="shared" si="92"/>
        <v>0</v>
      </c>
      <c r="AL147" s="123">
        <f t="shared" si="93"/>
        <v>0</v>
      </c>
      <c r="AM147" s="123">
        <f t="shared" si="94"/>
        <v>0</v>
      </c>
      <c r="AN147" s="127"/>
      <c r="AO147" s="127"/>
      <c r="AP147" s="127"/>
    </row>
    <row r="148" spans="1:42" s="122" customFormat="1" ht="45">
      <c r="A148" s="216">
        <f t="shared" si="95"/>
        <v>141</v>
      </c>
      <c r="B148" s="210" t="s">
        <v>357</v>
      </c>
      <c r="C148" s="152" t="s">
        <v>657</v>
      </c>
      <c r="D148" s="151" t="s">
        <v>4</v>
      </c>
      <c r="E148" s="153">
        <v>12</v>
      </c>
      <c r="F148" s="165"/>
      <c r="G148" s="133"/>
      <c r="H148" s="133"/>
      <c r="I148" s="133"/>
      <c r="J148" s="133"/>
      <c r="K148" s="133"/>
      <c r="L148" s="133"/>
      <c r="M148" s="133"/>
      <c r="N148" s="143">
        <f t="shared" si="106"/>
        <v>0</v>
      </c>
      <c r="O148" s="165"/>
      <c r="P148" s="142">
        <f t="shared" si="97"/>
        <v>0</v>
      </c>
      <c r="Q148" s="140"/>
      <c r="R148" s="140"/>
      <c r="S148" s="140"/>
      <c r="T148" s="142">
        <f t="shared" si="107"/>
        <v>0</v>
      </c>
      <c r="U148" s="165"/>
      <c r="V148" s="142">
        <f t="shared" si="80"/>
        <v>0</v>
      </c>
      <c r="W148" s="142">
        <f t="shared" si="81"/>
        <v>0</v>
      </c>
      <c r="X148" s="142">
        <f t="shared" si="108"/>
        <v>0</v>
      </c>
      <c r="Y148" s="165"/>
      <c r="Z148" s="142">
        <f t="shared" si="105"/>
        <v>0</v>
      </c>
      <c r="AA148" s="142">
        <f t="shared" si="109"/>
        <v>0</v>
      </c>
      <c r="AB148" s="142">
        <f t="shared" si="110"/>
        <v>0</v>
      </c>
      <c r="AC148" s="142">
        <f t="shared" si="111"/>
        <v>0</v>
      </c>
      <c r="AD148" s="142">
        <f t="shared" si="112"/>
        <v>0</v>
      </c>
      <c r="AE148" s="142">
        <f t="shared" si="113"/>
        <v>0</v>
      </c>
      <c r="AF148" s="165"/>
      <c r="AG148" s="123">
        <f t="shared" si="88"/>
        <v>0</v>
      </c>
      <c r="AH148" s="123">
        <f t="shared" si="89"/>
        <v>0</v>
      </c>
      <c r="AI148" s="123">
        <f t="shared" si="90"/>
        <v>0</v>
      </c>
      <c r="AJ148" s="123">
        <f t="shared" si="91"/>
        <v>0</v>
      </c>
      <c r="AK148" s="123">
        <f t="shared" si="92"/>
        <v>0</v>
      </c>
      <c r="AL148" s="123">
        <f t="shared" si="93"/>
        <v>0</v>
      </c>
      <c r="AM148" s="123">
        <f t="shared" si="94"/>
        <v>0</v>
      </c>
    </row>
    <row r="149" spans="1:42" s="122" customFormat="1" ht="45">
      <c r="A149" s="216">
        <f t="shared" si="95"/>
        <v>142</v>
      </c>
      <c r="B149" s="210" t="s">
        <v>358</v>
      </c>
      <c r="C149" s="152" t="s">
        <v>658</v>
      </c>
      <c r="D149" s="151" t="s">
        <v>4</v>
      </c>
      <c r="E149" s="153">
        <v>24</v>
      </c>
      <c r="F149" s="165"/>
      <c r="G149" s="133"/>
      <c r="H149" s="133"/>
      <c r="I149" s="133"/>
      <c r="J149" s="133"/>
      <c r="K149" s="133"/>
      <c r="L149" s="133"/>
      <c r="M149" s="133"/>
      <c r="N149" s="143">
        <f t="shared" si="106"/>
        <v>0</v>
      </c>
      <c r="O149" s="165"/>
      <c r="P149" s="142">
        <f t="shared" si="97"/>
        <v>0</v>
      </c>
      <c r="Q149" s="140"/>
      <c r="R149" s="140"/>
      <c r="S149" s="140"/>
      <c r="T149" s="142">
        <f t="shared" si="107"/>
        <v>0</v>
      </c>
      <c r="U149" s="165"/>
      <c r="V149" s="142">
        <f t="shared" si="80"/>
        <v>0</v>
      </c>
      <c r="W149" s="142">
        <f t="shared" si="81"/>
        <v>0</v>
      </c>
      <c r="X149" s="142">
        <f t="shared" si="108"/>
        <v>0</v>
      </c>
      <c r="Y149" s="165"/>
      <c r="Z149" s="142">
        <f t="shared" si="105"/>
        <v>0</v>
      </c>
      <c r="AA149" s="142">
        <f t="shared" si="109"/>
        <v>0</v>
      </c>
      <c r="AB149" s="142">
        <f t="shared" si="110"/>
        <v>0</v>
      </c>
      <c r="AC149" s="142">
        <f t="shared" si="111"/>
        <v>0</v>
      </c>
      <c r="AD149" s="142">
        <f t="shared" si="112"/>
        <v>0</v>
      </c>
      <c r="AE149" s="142">
        <f t="shared" si="113"/>
        <v>0</v>
      </c>
      <c r="AF149" s="165"/>
      <c r="AG149" s="123">
        <f t="shared" si="88"/>
        <v>0</v>
      </c>
      <c r="AH149" s="123">
        <f t="shared" si="89"/>
        <v>0</v>
      </c>
      <c r="AI149" s="123">
        <f t="shared" si="90"/>
        <v>0</v>
      </c>
      <c r="AJ149" s="123">
        <f t="shared" si="91"/>
        <v>0</v>
      </c>
      <c r="AK149" s="123">
        <f t="shared" si="92"/>
        <v>0</v>
      </c>
      <c r="AL149" s="123">
        <f t="shared" si="93"/>
        <v>0</v>
      </c>
      <c r="AM149" s="123">
        <f t="shared" si="94"/>
        <v>0</v>
      </c>
    </row>
    <row r="150" spans="1:42" s="122" customFormat="1" ht="45">
      <c r="A150" s="216">
        <f t="shared" si="95"/>
        <v>143</v>
      </c>
      <c r="B150" s="210" t="s">
        <v>359</v>
      </c>
      <c r="C150" s="152" t="s">
        <v>659</v>
      </c>
      <c r="D150" s="151" t="s">
        <v>4</v>
      </c>
      <c r="E150" s="153">
        <v>22</v>
      </c>
      <c r="F150" s="165"/>
      <c r="G150" s="133"/>
      <c r="H150" s="133"/>
      <c r="I150" s="133"/>
      <c r="J150" s="133"/>
      <c r="K150" s="133"/>
      <c r="L150" s="133"/>
      <c r="M150" s="133"/>
      <c r="N150" s="143">
        <f t="shared" si="106"/>
        <v>0</v>
      </c>
      <c r="O150" s="165"/>
      <c r="P150" s="142">
        <f t="shared" si="97"/>
        <v>0</v>
      </c>
      <c r="Q150" s="140"/>
      <c r="R150" s="140"/>
      <c r="S150" s="140"/>
      <c r="T150" s="142">
        <f t="shared" si="107"/>
        <v>0</v>
      </c>
      <c r="U150" s="165"/>
      <c r="V150" s="142">
        <f t="shared" si="80"/>
        <v>0</v>
      </c>
      <c r="W150" s="142">
        <f t="shared" si="81"/>
        <v>0</v>
      </c>
      <c r="X150" s="142">
        <f t="shared" si="108"/>
        <v>0</v>
      </c>
      <c r="Y150" s="165"/>
      <c r="Z150" s="142">
        <f t="shared" si="105"/>
        <v>0</v>
      </c>
      <c r="AA150" s="142">
        <f t="shared" si="109"/>
        <v>0</v>
      </c>
      <c r="AB150" s="142">
        <f t="shared" si="110"/>
        <v>0</v>
      </c>
      <c r="AC150" s="142">
        <f t="shared" si="111"/>
        <v>0</v>
      </c>
      <c r="AD150" s="142">
        <f t="shared" si="112"/>
        <v>0</v>
      </c>
      <c r="AE150" s="142">
        <f t="shared" si="113"/>
        <v>0</v>
      </c>
      <c r="AF150" s="165"/>
      <c r="AG150" s="123">
        <f t="shared" si="88"/>
        <v>0</v>
      </c>
      <c r="AH150" s="123">
        <f t="shared" si="89"/>
        <v>0</v>
      </c>
      <c r="AI150" s="123">
        <f t="shared" si="90"/>
        <v>0</v>
      </c>
      <c r="AJ150" s="123">
        <f t="shared" si="91"/>
        <v>0</v>
      </c>
      <c r="AK150" s="123">
        <f t="shared" si="92"/>
        <v>0</v>
      </c>
      <c r="AL150" s="123">
        <f t="shared" si="93"/>
        <v>0</v>
      </c>
      <c r="AM150" s="123">
        <f t="shared" si="94"/>
        <v>0</v>
      </c>
    </row>
    <row r="151" spans="1:42" s="139" customFormat="1" ht="60">
      <c r="A151" s="216">
        <f t="shared" si="95"/>
        <v>144</v>
      </c>
      <c r="B151" s="210" t="s">
        <v>360</v>
      </c>
      <c r="C151" s="152" t="s">
        <v>660</v>
      </c>
      <c r="D151" s="151" t="s">
        <v>4</v>
      </c>
      <c r="E151" s="153">
        <v>40</v>
      </c>
      <c r="F151" s="165"/>
      <c r="G151" s="133"/>
      <c r="H151" s="133"/>
      <c r="I151" s="133"/>
      <c r="J151" s="133"/>
      <c r="K151" s="133"/>
      <c r="L151" s="133"/>
      <c r="M151" s="133"/>
      <c r="N151" s="143">
        <f t="shared" si="106"/>
        <v>0</v>
      </c>
      <c r="O151" s="165"/>
      <c r="P151" s="142">
        <f t="shared" si="97"/>
        <v>0</v>
      </c>
      <c r="Q151" s="140"/>
      <c r="R151" s="140"/>
      <c r="S151" s="140"/>
      <c r="T151" s="142">
        <f t="shared" si="107"/>
        <v>0</v>
      </c>
      <c r="U151" s="165"/>
      <c r="V151" s="142">
        <f t="shared" si="80"/>
        <v>0</v>
      </c>
      <c r="W151" s="142">
        <f t="shared" si="81"/>
        <v>0</v>
      </c>
      <c r="X151" s="142">
        <f t="shared" si="108"/>
        <v>0</v>
      </c>
      <c r="Y151" s="165"/>
      <c r="Z151" s="142">
        <f t="shared" si="105"/>
        <v>0</v>
      </c>
      <c r="AA151" s="142">
        <f t="shared" si="109"/>
        <v>0</v>
      </c>
      <c r="AB151" s="142">
        <f t="shared" si="110"/>
        <v>0</v>
      </c>
      <c r="AC151" s="142">
        <f t="shared" si="111"/>
        <v>0</v>
      </c>
      <c r="AD151" s="142">
        <f t="shared" si="112"/>
        <v>0</v>
      </c>
      <c r="AE151" s="142">
        <f t="shared" si="113"/>
        <v>0</v>
      </c>
      <c r="AF151" s="165"/>
      <c r="AG151" s="123">
        <f t="shared" si="88"/>
        <v>0</v>
      </c>
      <c r="AH151" s="123">
        <f t="shared" si="89"/>
        <v>0</v>
      </c>
      <c r="AI151" s="123">
        <f t="shared" si="90"/>
        <v>0</v>
      </c>
      <c r="AJ151" s="123">
        <f t="shared" si="91"/>
        <v>0</v>
      </c>
      <c r="AK151" s="123">
        <f t="shared" si="92"/>
        <v>0</v>
      </c>
      <c r="AL151" s="123">
        <f t="shared" si="93"/>
        <v>0</v>
      </c>
      <c r="AM151" s="123">
        <f t="shared" si="94"/>
        <v>0</v>
      </c>
    </row>
    <row r="152" spans="1:42" s="122" customFormat="1" ht="60">
      <c r="A152" s="216">
        <f t="shared" si="95"/>
        <v>145</v>
      </c>
      <c r="B152" s="210" t="s">
        <v>361</v>
      </c>
      <c r="C152" s="152" t="s">
        <v>661</v>
      </c>
      <c r="D152" s="151" t="s">
        <v>4</v>
      </c>
      <c r="E152" s="153">
        <v>30</v>
      </c>
      <c r="F152" s="165"/>
      <c r="G152" s="133"/>
      <c r="H152" s="133"/>
      <c r="I152" s="133"/>
      <c r="J152" s="133"/>
      <c r="K152" s="133"/>
      <c r="L152" s="133"/>
      <c r="M152" s="133"/>
      <c r="N152" s="143">
        <f t="shared" si="106"/>
        <v>0</v>
      </c>
      <c r="O152" s="165"/>
      <c r="P152" s="142">
        <f t="shared" si="97"/>
        <v>0</v>
      </c>
      <c r="Q152" s="140"/>
      <c r="R152" s="140"/>
      <c r="S152" s="140"/>
      <c r="T152" s="142">
        <f t="shared" si="107"/>
        <v>0</v>
      </c>
      <c r="U152" s="165"/>
      <c r="V152" s="142">
        <f t="shared" si="80"/>
        <v>0</v>
      </c>
      <c r="W152" s="142">
        <f t="shared" si="81"/>
        <v>0</v>
      </c>
      <c r="X152" s="142">
        <f t="shared" si="108"/>
        <v>0</v>
      </c>
      <c r="Y152" s="165"/>
      <c r="Z152" s="142">
        <f t="shared" si="105"/>
        <v>0</v>
      </c>
      <c r="AA152" s="142">
        <f t="shared" si="109"/>
        <v>0</v>
      </c>
      <c r="AB152" s="142">
        <f t="shared" si="110"/>
        <v>0</v>
      </c>
      <c r="AC152" s="142">
        <f t="shared" si="111"/>
        <v>0</v>
      </c>
      <c r="AD152" s="142">
        <f t="shared" si="112"/>
        <v>0</v>
      </c>
      <c r="AE152" s="142">
        <f t="shared" si="113"/>
        <v>0</v>
      </c>
      <c r="AF152" s="165"/>
      <c r="AG152" s="123">
        <f t="shared" si="88"/>
        <v>0</v>
      </c>
      <c r="AH152" s="123">
        <f t="shared" si="89"/>
        <v>0</v>
      </c>
      <c r="AI152" s="123">
        <f t="shared" si="90"/>
        <v>0</v>
      </c>
      <c r="AJ152" s="123">
        <f t="shared" si="91"/>
        <v>0</v>
      </c>
      <c r="AK152" s="123">
        <f t="shared" si="92"/>
        <v>0</v>
      </c>
      <c r="AL152" s="123">
        <f t="shared" si="93"/>
        <v>0</v>
      </c>
      <c r="AM152" s="123">
        <f t="shared" si="94"/>
        <v>0</v>
      </c>
      <c r="AN152" s="127"/>
      <c r="AO152" s="127"/>
    </row>
    <row r="153" spans="1:42" s="122" customFormat="1" ht="90">
      <c r="A153" s="216">
        <f t="shared" si="95"/>
        <v>146</v>
      </c>
      <c r="B153" s="210" t="s">
        <v>362</v>
      </c>
      <c r="C153" s="152" t="s">
        <v>363</v>
      </c>
      <c r="D153" s="151" t="s">
        <v>88</v>
      </c>
      <c r="E153" s="153">
        <v>255</v>
      </c>
      <c r="F153" s="165"/>
      <c r="G153" s="133"/>
      <c r="H153" s="133"/>
      <c r="I153" s="133"/>
      <c r="J153" s="133"/>
      <c r="K153" s="133"/>
      <c r="L153" s="133"/>
      <c r="M153" s="133"/>
      <c r="N153" s="143">
        <f t="shared" si="106"/>
        <v>0</v>
      </c>
      <c r="O153" s="165"/>
      <c r="P153" s="142">
        <f t="shared" si="97"/>
        <v>0</v>
      </c>
      <c r="Q153" s="140"/>
      <c r="R153" s="140"/>
      <c r="S153" s="140"/>
      <c r="T153" s="142">
        <f t="shared" si="107"/>
        <v>0</v>
      </c>
      <c r="U153" s="165"/>
      <c r="V153" s="142">
        <f t="shared" si="80"/>
        <v>0</v>
      </c>
      <c r="W153" s="142">
        <f t="shared" si="81"/>
        <v>0</v>
      </c>
      <c r="X153" s="142">
        <f t="shared" si="108"/>
        <v>0</v>
      </c>
      <c r="Y153" s="165"/>
      <c r="Z153" s="142">
        <f t="shared" si="105"/>
        <v>0</v>
      </c>
      <c r="AA153" s="142">
        <f t="shared" si="109"/>
        <v>0</v>
      </c>
      <c r="AB153" s="142">
        <f t="shared" si="110"/>
        <v>0</v>
      </c>
      <c r="AC153" s="142">
        <f t="shared" si="111"/>
        <v>0</v>
      </c>
      <c r="AD153" s="142">
        <f t="shared" si="112"/>
        <v>0</v>
      </c>
      <c r="AE153" s="142">
        <f t="shared" si="113"/>
        <v>0</v>
      </c>
      <c r="AF153" s="165"/>
      <c r="AG153" s="123">
        <f t="shared" si="88"/>
        <v>0</v>
      </c>
      <c r="AH153" s="123">
        <f t="shared" si="89"/>
        <v>0</v>
      </c>
      <c r="AI153" s="123">
        <f t="shared" si="90"/>
        <v>0</v>
      </c>
      <c r="AJ153" s="123">
        <f t="shared" si="91"/>
        <v>0</v>
      </c>
      <c r="AK153" s="123">
        <f t="shared" si="92"/>
        <v>0</v>
      </c>
      <c r="AL153" s="123">
        <f t="shared" si="93"/>
        <v>0</v>
      </c>
      <c r="AM153" s="123">
        <f t="shared" si="94"/>
        <v>0</v>
      </c>
    </row>
    <row r="154" spans="1:42" s="122" customFormat="1" ht="90">
      <c r="A154" s="216">
        <f t="shared" si="95"/>
        <v>147</v>
      </c>
      <c r="B154" s="210" t="s">
        <v>364</v>
      </c>
      <c r="C154" s="152" t="s">
        <v>365</v>
      </c>
      <c r="D154" s="151" t="s">
        <v>88</v>
      </c>
      <c r="E154" s="153">
        <v>85</v>
      </c>
      <c r="F154" s="165"/>
      <c r="G154" s="133"/>
      <c r="H154" s="133"/>
      <c r="I154" s="133"/>
      <c r="J154" s="133"/>
      <c r="K154" s="133"/>
      <c r="L154" s="133"/>
      <c r="M154" s="133"/>
      <c r="N154" s="143">
        <f t="shared" si="106"/>
        <v>0</v>
      </c>
      <c r="O154" s="165"/>
      <c r="P154" s="142">
        <f t="shared" si="97"/>
        <v>0</v>
      </c>
      <c r="Q154" s="140"/>
      <c r="R154" s="140"/>
      <c r="S154" s="140"/>
      <c r="T154" s="142">
        <f t="shared" si="107"/>
        <v>0</v>
      </c>
      <c r="U154" s="165"/>
      <c r="V154" s="142">
        <f t="shared" si="80"/>
        <v>0</v>
      </c>
      <c r="W154" s="142">
        <f t="shared" si="81"/>
        <v>0</v>
      </c>
      <c r="X154" s="142">
        <f t="shared" si="108"/>
        <v>0</v>
      </c>
      <c r="Y154" s="165"/>
      <c r="Z154" s="142">
        <f t="shared" si="105"/>
        <v>0</v>
      </c>
      <c r="AA154" s="142">
        <f t="shared" si="109"/>
        <v>0</v>
      </c>
      <c r="AB154" s="142">
        <f t="shared" si="110"/>
        <v>0</v>
      </c>
      <c r="AC154" s="142">
        <f t="shared" si="111"/>
        <v>0</v>
      </c>
      <c r="AD154" s="142">
        <f t="shared" si="112"/>
        <v>0</v>
      </c>
      <c r="AE154" s="142">
        <f t="shared" si="113"/>
        <v>0</v>
      </c>
      <c r="AF154" s="165"/>
      <c r="AG154" s="123">
        <f t="shared" si="88"/>
        <v>0</v>
      </c>
      <c r="AH154" s="123">
        <f t="shared" si="89"/>
        <v>0</v>
      </c>
      <c r="AI154" s="123">
        <f t="shared" si="90"/>
        <v>0</v>
      </c>
      <c r="AJ154" s="123">
        <f t="shared" si="91"/>
        <v>0</v>
      </c>
      <c r="AK154" s="123">
        <f t="shared" si="92"/>
        <v>0</v>
      </c>
      <c r="AL154" s="123">
        <f t="shared" si="93"/>
        <v>0</v>
      </c>
      <c r="AM154" s="123">
        <f t="shared" si="94"/>
        <v>0</v>
      </c>
    </row>
    <row r="155" spans="1:42" s="122" customFormat="1" ht="75">
      <c r="A155" s="216">
        <f t="shared" si="95"/>
        <v>148</v>
      </c>
      <c r="B155" s="210" t="s">
        <v>366</v>
      </c>
      <c r="C155" s="152" t="s">
        <v>367</v>
      </c>
      <c r="D155" s="151" t="s">
        <v>4</v>
      </c>
      <c r="E155" s="153">
        <v>40</v>
      </c>
      <c r="F155" s="165"/>
      <c r="G155" s="133"/>
      <c r="H155" s="133"/>
      <c r="I155" s="133"/>
      <c r="J155" s="133"/>
      <c r="K155" s="133"/>
      <c r="L155" s="133"/>
      <c r="M155" s="133"/>
      <c r="N155" s="143">
        <f t="shared" si="106"/>
        <v>0</v>
      </c>
      <c r="O155" s="165"/>
      <c r="P155" s="142">
        <f t="shared" si="97"/>
        <v>0</v>
      </c>
      <c r="Q155" s="140"/>
      <c r="R155" s="140"/>
      <c r="S155" s="140"/>
      <c r="T155" s="142">
        <f t="shared" si="107"/>
        <v>0</v>
      </c>
      <c r="U155" s="165"/>
      <c r="V155" s="142">
        <f t="shared" ref="V155:V186" si="114">T155*$V$3</f>
        <v>0</v>
      </c>
      <c r="W155" s="142">
        <f t="shared" ref="W155:W186" si="115">(T155+V155)*$W$3</f>
        <v>0</v>
      </c>
      <c r="X155" s="142">
        <f t="shared" si="108"/>
        <v>0</v>
      </c>
      <c r="Y155" s="165"/>
      <c r="Z155" s="142">
        <f t="shared" si="105"/>
        <v>0</v>
      </c>
      <c r="AA155" s="142">
        <f t="shared" si="109"/>
        <v>0</v>
      </c>
      <c r="AB155" s="142">
        <f t="shared" si="110"/>
        <v>0</v>
      </c>
      <c r="AC155" s="142">
        <f t="shared" si="111"/>
        <v>0</v>
      </c>
      <c r="AD155" s="142">
        <f t="shared" si="112"/>
        <v>0</v>
      </c>
      <c r="AE155" s="142">
        <f t="shared" si="113"/>
        <v>0</v>
      </c>
      <c r="AF155" s="165"/>
      <c r="AG155" s="123">
        <f t="shared" si="88"/>
        <v>0</v>
      </c>
      <c r="AH155" s="123">
        <f t="shared" si="89"/>
        <v>0</v>
      </c>
      <c r="AI155" s="123">
        <f t="shared" si="90"/>
        <v>0</v>
      </c>
      <c r="AJ155" s="123">
        <f t="shared" si="91"/>
        <v>0</v>
      </c>
      <c r="AK155" s="123">
        <f t="shared" si="92"/>
        <v>0</v>
      </c>
      <c r="AL155" s="123">
        <f t="shared" si="93"/>
        <v>0</v>
      </c>
      <c r="AM155" s="123">
        <f t="shared" si="94"/>
        <v>0</v>
      </c>
    </row>
    <row r="156" spans="1:42" s="122" customFormat="1" ht="75">
      <c r="A156" s="216">
        <f t="shared" si="95"/>
        <v>149</v>
      </c>
      <c r="B156" s="210" t="s">
        <v>368</v>
      </c>
      <c r="C156" s="152" t="s">
        <v>367</v>
      </c>
      <c r="D156" s="151" t="s">
        <v>4</v>
      </c>
      <c r="E156" s="153">
        <v>30</v>
      </c>
      <c r="F156" s="165"/>
      <c r="G156" s="133"/>
      <c r="H156" s="133"/>
      <c r="I156" s="133"/>
      <c r="J156" s="133"/>
      <c r="K156" s="133"/>
      <c r="L156" s="133"/>
      <c r="M156" s="133"/>
      <c r="N156" s="143">
        <f t="shared" si="106"/>
        <v>0</v>
      </c>
      <c r="O156" s="165"/>
      <c r="P156" s="142">
        <f t="shared" si="97"/>
        <v>0</v>
      </c>
      <c r="Q156" s="140"/>
      <c r="R156" s="140"/>
      <c r="S156" s="140"/>
      <c r="T156" s="142">
        <f t="shared" si="107"/>
        <v>0</v>
      </c>
      <c r="U156" s="165"/>
      <c r="V156" s="142">
        <f t="shared" si="114"/>
        <v>0</v>
      </c>
      <c r="W156" s="142">
        <f t="shared" si="115"/>
        <v>0</v>
      </c>
      <c r="X156" s="142">
        <f t="shared" si="108"/>
        <v>0</v>
      </c>
      <c r="Y156" s="165"/>
      <c r="Z156" s="142">
        <f t="shared" si="105"/>
        <v>0</v>
      </c>
      <c r="AA156" s="142">
        <f t="shared" si="109"/>
        <v>0</v>
      </c>
      <c r="AB156" s="142">
        <f t="shared" si="110"/>
        <v>0</v>
      </c>
      <c r="AC156" s="142">
        <f t="shared" si="111"/>
        <v>0</v>
      </c>
      <c r="AD156" s="142">
        <f t="shared" si="112"/>
        <v>0</v>
      </c>
      <c r="AE156" s="142">
        <f t="shared" si="113"/>
        <v>0</v>
      </c>
      <c r="AF156" s="165"/>
      <c r="AG156" s="123">
        <f t="shared" si="88"/>
        <v>0</v>
      </c>
      <c r="AH156" s="123">
        <f t="shared" si="89"/>
        <v>0</v>
      </c>
      <c r="AI156" s="123">
        <f t="shared" si="90"/>
        <v>0</v>
      </c>
      <c r="AJ156" s="123">
        <f t="shared" si="91"/>
        <v>0</v>
      </c>
      <c r="AK156" s="123">
        <f t="shared" si="92"/>
        <v>0</v>
      </c>
      <c r="AL156" s="123">
        <f t="shared" si="93"/>
        <v>0</v>
      </c>
      <c r="AM156" s="123">
        <f t="shared" si="94"/>
        <v>0</v>
      </c>
      <c r="AN156" s="127"/>
    </row>
    <row r="157" spans="1:42" s="122" customFormat="1" ht="60">
      <c r="A157" s="216">
        <f t="shared" si="95"/>
        <v>150</v>
      </c>
      <c r="B157" s="210" t="s">
        <v>369</v>
      </c>
      <c r="C157" s="152" t="s">
        <v>370</v>
      </c>
      <c r="D157" s="151" t="s">
        <v>637</v>
      </c>
      <c r="E157" s="153">
        <v>4</v>
      </c>
      <c r="F157" s="165"/>
      <c r="G157" s="133"/>
      <c r="H157" s="133"/>
      <c r="I157" s="133"/>
      <c r="J157" s="133"/>
      <c r="K157" s="133"/>
      <c r="L157" s="133"/>
      <c r="M157" s="133"/>
      <c r="N157" s="143">
        <f t="shared" si="106"/>
        <v>0</v>
      </c>
      <c r="O157" s="165"/>
      <c r="P157" s="142">
        <f t="shared" si="97"/>
        <v>0</v>
      </c>
      <c r="Q157" s="140"/>
      <c r="R157" s="140"/>
      <c r="S157" s="140"/>
      <c r="T157" s="142">
        <f t="shared" si="107"/>
        <v>0</v>
      </c>
      <c r="U157" s="165"/>
      <c r="V157" s="142">
        <f t="shared" si="114"/>
        <v>0</v>
      </c>
      <c r="W157" s="142">
        <f t="shared" si="115"/>
        <v>0</v>
      </c>
      <c r="X157" s="142">
        <f t="shared" si="108"/>
        <v>0</v>
      </c>
      <c r="Y157" s="165"/>
      <c r="Z157" s="142">
        <f t="shared" si="105"/>
        <v>0</v>
      </c>
      <c r="AA157" s="142">
        <f t="shared" si="109"/>
        <v>0</v>
      </c>
      <c r="AB157" s="142">
        <f t="shared" si="110"/>
        <v>0</v>
      </c>
      <c r="AC157" s="142">
        <f t="shared" si="111"/>
        <v>0</v>
      </c>
      <c r="AD157" s="142">
        <f t="shared" si="112"/>
        <v>0</v>
      </c>
      <c r="AE157" s="142">
        <f t="shared" si="113"/>
        <v>0</v>
      </c>
      <c r="AF157" s="165"/>
      <c r="AG157" s="123">
        <f t="shared" si="88"/>
        <v>0</v>
      </c>
      <c r="AH157" s="123">
        <f t="shared" si="89"/>
        <v>0</v>
      </c>
      <c r="AI157" s="123">
        <f t="shared" si="90"/>
        <v>0</v>
      </c>
      <c r="AJ157" s="123">
        <f t="shared" si="91"/>
        <v>0</v>
      </c>
      <c r="AK157" s="123">
        <f t="shared" si="92"/>
        <v>0</v>
      </c>
      <c r="AL157" s="123">
        <f t="shared" si="93"/>
        <v>0</v>
      </c>
      <c r="AM157" s="123">
        <f t="shared" si="94"/>
        <v>0</v>
      </c>
    </row>
    <row r="158" spans="1:42" s="122" customFormat="1" ht="30">
      <c r="A158" s="216">
        <f t="shared" si="95"/>
        <v>151</v>
      </c>
      <c r="B158" s="210" t="s">
        <v>371</v>
      </c>
      <c r="C158" s="152" t="s">
        <v>372</v>
      </c>
      <c r="D158" s="151" t="s">
        <v>4</v>
      </c>
      <c r="E158" s="153">
        <v>20</v>
      </c>
      <c r="F158" s="165"/>
      <c r="G158" s="133"/>
      <c r="H158" s="133"/>
      <c r="I158" s="133"/>
      <c r="J158" s="133"/>
      <c r="K158" s="133"/>
      <c r="L158" s="133"/>
      <c r="M158" s="133"/>
      <c r="N158" s="143">
        <f t="shared" si="106"/>
        <v>0</v>
      </c>
      <c r="O158" s="165"/>
      <c r="P158" s="142">
        <f t="shared" si="97"/>
        <v>0</v>
      </c>
      <c r="Q158" s="140"/>
      <c r="R158" s="140"/>
      <c r="S158" s="140"/>
      <c r="T158" s="142">
        <f t="shared" si="107"/>
        <v>0</v>
      </c>
      <c r="U158" s="165"/>
      <c r="V158" s="142">
        <f t="shared" si="114"/>
        <v>0</v>
      </c>
      <c r="W158" s="142">
        <f t="shared" si="115"/>
        <v>0</v>
      </c>
      <c r="X158" s="142">
        <f t="shared" si="108"/>
        <v>0</v>
      </c>
      <c r="Y158" s="165"/>
      <c r="Z158" s="142">
        <f t="shared" si="105"/>
        <v>0</v>
      </c>
      <c r="AA158" s="142">
        <f t="shared" si="109"/>
        <v>0</v>
      </c>
      <c r="AB158" s="142">
        <f t="shared" si="110"/>
        <v>0</v>
      </c>
      <c r="AC158" s="142">
        <f t="shared" si="111"/>
        <v>0</v>
      </c>
      <c r="AD158" s="142">
        <f t="shared" si="112"/>
        <v>0</v>
      </c>
      <c r="AE158" s="142">
        <f t="shared" si="113"/>
        <v>0</v>
      </c>
      <c r="AF158" s="165"/>
      <c r="AG158" s="123">
        <f t="shared" si="88"/>
        <v>0</v>
      </c>
      <c r="AH158" s="123">
        <f t="shared" si="89"/>
        <v>0</v>
      </c>
      <c r="AI158" s="123">
        <f t="shared" si="90"/>
        <v>0</v>
      </c>
      <c r="AJ158" s="123">
        <f t="shared" si="91"/>
        <v>0</v>
      </c>
      <c r="AK158" s="123">
        <f t="shared" si="92"/>
        <v>0</v>
      </c>
      <c r="AL158" s="123">
        <f t="shared" si="93"/>
        <v>0</v>
      </c>
      <c r="AM158" s="123">
        <f t="shared" si="94"/>
        <v>0</v>
      </c>
    </row>
    <row r="159" spans="1:42" s="122" customFormat="1" ht="90">
      <c r="A159" s="216">
        <f t="shared" si="95"/>
        <v>152</v>
      </c>
      <c r="B159" s="210" t="s">
        <v>373</v>
      </c>
      <c r="C159" s="152" t="s">
        <v>374</v>
      </c>
      <c r="D159" s="151" t="s">
        <v>637</v>
      </c>
      <c r="E159" s="153">
        <v>3</v>
      </c>
      <c r="F159" s="165"/>
      <c r="G159" s="133"/>
      <c r="H159" s="133"/>
      <c r="I159" s="133"/>
      <c r="J159" s="133"/>
      <c r="K159" s="133"/>
      <c r="L159" s="133"/>
      <c r="M159" s="133"/>
      <c r="N159" s="143">
        <f t="shared" si="106"/>
        <v>0</v>
      </c>
      <c r="O159" s="165"/>
      <c r="P159" s="142">
        <f t="shared" si="97"/>
        <v>0</v>
      </c>
      <c r="Q159" s="140"/>
      <c r="R159" s="140"/>
      <c r="S159" s="140"/>
      <c r="T159" s="142">
        <f t="shared" si="107"/>
        <v>0</v>
      </c>
      <c r="U159" s="165"/>
      <c r="V159" s="142">
        <f t="shared" si="114"/>
        <v>0</v>
      </c>
      <c r="W159" s="142">
        <f t="shared" si="115"/>
        <v>0</v>
      </c>
      <c r="X159" s="142">
        <f t="shared" si="108"/>
        <v>0</v>
      </c>
      <c r="Y159" s="165"/>
      <c r="Z159" s="142">
        <f t="shared" si="105"/>
        <v>0</v>
      </c>
      <c r="AA159" s="142">
        <f t="shared" si="109"/>
        <v>0</v>
      </c>
      <c r="AB159" s="142">
        <f t="shared" si="110"/>
        <v>0</v>
      </c>
      <c r="AC159" s="142">
        <f t="shared" si="111"/>
        <v>0</v>
      </c>
      <c r="AD159" s="142">
        <f t="shared" si="112"/>
        <v>0</v>
      </c>
      <c r="AE159" s="142">
        <f t="shared" si="113"/>
        <v>0</v>
      </c>
      <c r="AF159" s="165"/>
      <c r="AG159" s="123">
        <f t="shared" si="88"/>
        <v>0</v>
      </c>
      <c r="AH159" s="123">
        <f t="shared" si="89"/>
        <v>0</v>
      </c>
      <c r="AI159" s="123">
        <f t="shared" si="90"/>
        <v>0</v>
      </c>
      <c r="AJ159" s="123">
        <f t="shared" si="91"/>
        <v>0</v>
      </c>
      <c r="AK159" s="123">
        <f t="shared" si="92"/>
        <v>0</v>
      </c>
      <c r="AL159" s="123">
        <f t="shared" si="93"/>
        <v>0</v>
      </c>
      <c r="AM159" s="123">
        <f t="shared" si="94"/>
        <v>0</v>
      </c>
      <c r="AN159" s="127"/>
    </row>
    <row r="160" spans="1:42" s="122" customFormat="1" ht="105">
      <c r="A160" s="216">
        <f t="shared" si="95"/>
        <v>153</v>
      </c>
      <c r="B160" s="210" t="s">
        <v>159</v>
      </c>
      <c r="C160" s="152" t="s">
        <v>375</v>
      </c>
      <c r="D160" s="151" t="s">
        <v>637</v>
      </c>
      <c r="E160" s="153">
        <v>3</v>
      </c>
      <c r="F160" s="165"/>
      <c r="G160" s="133"/>
      <c r="H160" s="133"/>
      <c r="I160" s="133"/>
      <c r="J160" s="133"/>
      <c r="K160" s="133"/>
      <c r="L160" s="133"/>
      <c r="M160" s="133"/>
      <c r="N160" s="143">
        <f t="shared" si="106"/>
        <v>0</v>
      </c>
      <c r="O160" s="165"/>
      <c r="P160" s="142">
        <f t="shared" si="97"/>
        <v>0</v>
      </c>
      <c r="Q160" s="140"/>
      <c r="R160" s="140"/>
      <c r="S160" s="140"/>
      <c r="T160" s="142">
        <f t="shared" si="107"/>
        <v>0</v>
      </c>
      <c r="U160" s="165"/>
      <c r="V160" s="142">
        <f t="shared" si="114"/>
        <v>0</v>
      </c>
      <c r="W160" s="142">
        <f t="shared" si="115"/>
        <v>0</v>
      </c>
      <c r="X160" s="142">
        <f t="shared" si="108"/>
        <v>0</v>
      </c>
      <c r="Y160" s="165"/>
      <c r="Z160" s="142">
        <f t="shared" si="105"/>
        <v>0</v>
      </c>
      <c r="AA160" s="142">
        <f t="shared" si="109"/>
        <v>0</v>
      </c>
      <c r="AB160" s="142">
        <f t="shared" si="110"/>
        <v>0</v>
      </c>
      <c r="AC160" s="142">
        <f t="shared" si="111"/>
        <v>0</v>
      </c>
      <c r="AD160" s="142">
        <f t="shared" si="112"/>
        <v>0</v>
      </c>
      <c r="AE160" s="142">
        <f t="shared" si="113"/>
        <v>0</v>
      </c>
      <c r="AF160" s="165"/>
      <c r="AG160" s="123">
        <f t="shared" si="88"/>
        <v>0</v>
      </c>
      <c r="AH160" s="123">
        <f t="shared" si="89"/>
        <v>0</v>
      </c>
      <c r="AI160" s="123">
        <f t="shared" si="90"/>
        <v>0</v>
      </c>
      <c r="AJ160" s="123">
        <f t="shared" si="91"/>
        <v>0</v>
      </c>
      <c r="AK160" s="123">
        <f t="shared" si="92"/>
        <v>0</v>
      </c>
      <c r="AL160" s="123">
        <f t="shared" si="93"/>
        <v>0</v>
      </c>
      <c r="AM160" s="123">
        <f t="shared" si="94"/>
        <v>0</v>
      </c>
    </row>
    <row r="161" spans="1:43" s="122" customFormat="1" ht="75">
      <c r="A161" s="216">
        <f t="shared" si="95"/>
        <v>154</v>
      </c>
      <c r="B161" s="210" t="s">
        <v>376</v>
      </c>
      <c r="C161" s="152" t="s">
        <v>377</v>
      </c>
      <c r="D161" s="151" t="s">
        <v>637</v>
      </c>
      <c r="E161" s="153">
        <v>1</v>
      </c>
      <c r="F161" s="165"/>
      <c r="G161" s="133"/>
      <c r="H161" s="133"/>
      <c r="I161" s="133"/>
      <c r="J161" s="133"/>
      <c r="K161" s="133"/>
      <c r="L161" s="133"/>
      <c r="M161" s="133"/>
      <c r="N161" s="143">
        <f t="shared" si="106"/>
        <v>0</v>
      </c>
      <c r="O161" s="165"/>
      <c r="P161" s="142">
        <f t="shared" si="97"/>
        <v>0</v>
      </c>
      <c r="Q161" s="140"/>
      <c r="R161" s="140"/>
      <c r="S161" s="140"/>
      <c r="T161" s="142">
        <f t="shared" si="107"/>
        <v>0</v>
      </c>
      <c r="U161" s="165"/>
      <c r="V161" s="142">
        <f t="shared" si="114"/>
        <v>0</v>
      </c>
      <c r="W161" s="142">
        <f t="shared" si="115"/>
        <v>0</v>
      </c>
      <c r="X161" s="142">
        <f t="shared" si="108"/>
        <v>0</v>
      </c>
      <c r="Y161" s="165"/>
      <c r="Z161" s="142">
        <f t="shared" si="105"/>
        <v>0</v>
      </c>
      <c r="AA161" s="142">
        <f t="shared" si="109"/>
        <v>0</v>
      </c>
      <c r="AB161" s="142">
        <f t="shared" si="110"/>
        <v>0</v>
      </c>
      <c r="AC161" s="142">
        <f t="shared" si="111"/>
        <v>0</v>
      </c>
      <c r="AD161" s="142">
        <f t="shared" si="112"/>
        <v>0</v>
      </c>
      <c r="AE161" s="142">
        <f t="shared" si="113"/>
        <v>0</v>
      </c>
      <c r="AF161" s="165"/>
      <c r="AG161" s="123">
        <f t="shared" si="88"/>
        <v>0</v>
      </c>
      <c r="AH161" s="123">
        <f t="shared" si="89"/>
        <v>0</v>
      </c>
      <c r="AI161" s="123">
        <f t="shared" si="90"/>
        <v>0</v>
      </c>
      <c r="AJ161" s="123">
        <f t="shared" si="91"/>
        <v>0</v>
      </c>
      <c r="AK161" s="123">
        <f t="shared" si="92"/>
        <v>0</v>
      </c>
      <c r="AL161" s="123">
        <f t="shared" si="93"/>
        <v>0</v>
      </c>
      <c r="AM161" s="123">
        <f t="shared" si="94"/>
        <v>0</v>
      </c>
      <c r="AN161" s="127"/>
      <c r="AO161" s="127"/>
      <c r="AP161" s="127"/>
      <c r="AQ161" s="127"/>
    </row>
    <row r="162" spans="1:43" s="122" customFormat="1" ht="75">
      <c r="A162" s="216">
        <f t="shared" si="95"/>
        <v>155</v>
      </c>
      <c r="B162" s="210" t="s">
        <v>378</v>
      </c>
      <c r="C162" s="152" t="s">
        <v>379</v>
      </c>
      <c r="D162" s="151" t="s">
        <v>637</v>
      </c>
      <c r="E162" s="153">
        <v>1</v>
      </c>
      <c r="F162" s="165"/>
      <c r="G162" s="133"/>
      <c r="H162" s="133"/>
      <c r="I162" s="133"/>
      <c r="J162" s="133"/>
      <c r="K162" s="133"/>
      <c r="L162" s="133"/>
      <c r="M162" s="133"/>
      <c r="N162" s="143">
        <f t="shared" si="106"/>
        <v>0</v>
      </c>
      <c r="O162" s="165"/>
      <c r="P162" s="142">
        <f t="shared" si="97"/>
        <v>0</v>
      </c>
      <c r="Q162" s="140"/>
      <c r="R162" s="140"/>
      <c r="S162" s="140"/>
      <c r="T162" s="142">
        <f t="shared" si="107"/>
        <v>0</v>
      </c>
      <c r="U162" s="165"/>
      <c r="V162" s="142">
        <f t="shared" si="114"/>
        <v>0</v>
      </c>
      <c r="W162" s="142">
        <f t="shared" si="115"/>
        <v>0</v>
      </c>
      <c r="X162" s="142">
        <f t="shared" si="108"/>
        <v>0</v>
      </c>
      <c r="Y162" s="165"/>
      <c r="Z162" s="142">
        <f t="shared" si="105"/>
        <v>0</v>
      </c>
      <c r="AA162" s="142">
        <f t="shared" si="109"/>
        <v>0</v>
      </c>
      <c r="AB162" s="142">
        <f t="shared" si="110"/>
        <v>0</v>
      </c>
      <c r="AC162" s="142">
        <f t="shared" si="111"/>
        <v>0</v>
      </c>
      <c r="AD162" s="142">
        <f t="shared" si="112"/>
        <v>0</v>
      </c>
      <c r="AE162" s="142">
        <f t="shared" si="113"/>
        <v>0</v>
      </c>
      <c r="AF162" s="165"/>
      <c r="AG162" s="123">
        <f t="shared" si="88"/>
        <v>0</v>
      </c>
      <c r="AH162" s="123">
        <f t="shared" si="89"/>
        <v>0</v>
      </c>
      <c r="AI162" s="123">
        <f t="shared" si="90"/>
        <v>0</v>
      </c>
      <c r="AJ162" s="123">
        <f t="shared" si="91"/>
        <v>0</v>
      </c>
      <c r="AK162" s="123">
        <f t="shared" si="92"/>
        <v>0</v>
      </c>
      <c r="AL162" s="123">
        <f t="shared" si="93"/>
        <v>0</v>
      </c>
      <c r="AM162" s="123">
        <f t="shared" si="94"/>
        <v>0</v>
      </c>
    </row>
    <row r="163" spans="1:43" s="122" customFormat="1" ht="45">
      <c r="A163" s="216">
        <f t="shared" si="95"/>
        <v>156</v>
      </c>
      <c r="B163" s="210" t="s">
        <v>380</v>
      </c>
      <c r="C163" s="152" t="s">
        <v>381</v>
      </c>
      <c r="D163" s="151" t="s">
        <v>637</v>
      </c>
      <c r="E163" s="153">
        <v>1</v>
      </c>
      <c r="F163" s="165"/>
      <c r="G163" s="133"/>
      <c r="H163" s="133"/>
      <c r="I163" s="133"/>
      <c r="J163" s="133"/>
      <c r="K163" s="133"/>
      <c r="L163" s="133"/>
      <c r="M163" s="133"/>
      <c r="N163" s="143">
        <f t="shared" si="106"/>
        <v>0</v>
      </c>
      <c r="O163" s="165"/>
      <c r="P163" s="142">
        <f t="shared" si="97"/>
        <v>0</v>
      </c>
      <c r="Q163" s="140"/>
      <c r="R163" s="140"/>
      <c r="S163" s="140"/>
      <c r="T163" s="142">
        <f t="shared" si="107"/>
        <v>0</v>
      </c>
      <c r="U163" s="165"/>
      <c r="V163" s="142">
        <f t="shared" si="114"/>
        <v>0</v>
      </c>
      <c r="W163" s="142">
        <f t="shared" si="115"/>
        <v>0</v>
      </c>
      <c r="X163" s="142">
        <f t="shared" si="108"/>
        <v>0</v>
      </c>
      <c r="Y163" s="165"/>
      <c r="Z163" s="142">
        <f t="shared" si="105"/>
        <v>0</v>
      </c>
      <c r="AA163" s="142">
        <f t="shared" si="109"/>
        <v>0</v>
      </c>
      <c r="AB163" s="142">
        <f t="shared" si="110"/>
        <v>0</v>
      </c>
      <c r="AC163" s="142">
        <f t="shared" si="111"/>
        <v>0</v>
      </c>
      <c r="AD163" s="142">
        <f t="shared" si="112"/>
        <v>0</v>
      </c>
      <c r="AE163" s="142">
        <f t="shared" si="113"/>
        <v>0</v>
      </c>
      <c r="AF163" s="165"/>
      <c r="AG163" s="123">
        <f t="shared" si="88"/>
        <v>0</v>
      </c>
      <c r="AH163" s="123">
        <f t="shared" si="89"/>
        <v>0</v>
      </c>
      <c r="AI163" s="123">
        <f t="shared" si="90"/>
        <v>0</v>
      </c>
      <c r="AJ163" s="123">
        <f t="shared" si="91"/>
        <v>0</v>
      </c>
      <c r="AK163" s="123">
        <f t="shared" si="92"/>
        <v>0</v>
      </c>
      <c r="AL163" s="123">
        <f t="shared" si="93"/>
        <v>0</v>
      </c>
      <c r="AM163" s="123">
        <f t="shared" si="94"/>
        <v>0</v>
      </c>
    </row>
    <row r="164" spans="1:43" s="122" customFormat="1" ht="90">
      <c r="A164" s="216">
        <f t="shared" si="95"/>
        <v>157</v>
      </c>
      <c r="B164" s="210" t="s">
        <v>755</v>
      </c>
      <c r="C164" s="152" t="s">
        <v>382</v>
      </c>
      <c r="D164" s="151" t="s">
        <v>637</v>
      </c>
      <c r="E164" s="153">
        <v>1</v>
      </c>
      <c r="F164" s="165"/>
      <c r="G164" s="133"/>
      <c r="H164" s="133"/>
      <c r="I164" s="133"/>
      <c r="J164" s="133"/>
      <c r="K164" s="133"/>
      <c r="L164" s="133"/>
      <c r="M164" s="133"/>
      <c r="N164" s="143">
        <f t="shared" si="106"/>
        <v>0</v>
      </c>
      <c r="O164" s="165"/>
      <c r="P164" s="142">
        <f t="shared" si="97"/>
        <v>0</v>
      </c>
      <c r="Q164" s="140"/>
      <c r="R164" s="140"/>
      <c r="S164" s="140"/>
      <c r="T164" s="142">
        <f t="shared" si="107"/>
        <v>0</v>
      </c>
      <c r="U164" s="165"/>
      <c r="V164" s="142">
        <f t="shared" si="114"/>
        <v>0</v>
      </c>
      <c r="W164" s="142">
        <f t="shared" si="115"/>
        <v>0</v>
      </c>
      <c r="X164" s="142">
        <f t="shared" si="108"/>
        <v>0</v>
      </c>
      <c r="Y164" s="165"/>
      <c r="Z164" s="142">
        <f t="shared" si="105"/>
        <v>0</v>
      </c>
      <c r="AA164" s="142">
        <f t="shared" si="109"/>
        <v>0</v>
      </c>
      <c r="AB164" s="142">
        <f t="shared" si="110"/>
        <v>0</v>
      </c>
      <c r="AC164" s="142">
        <f t="shared" si="111"/>
        <v>0</v>
      </c>
      <c r="AD164" s="142">
        <f t="shared" si="112"/>
        <v>0</v>
      </c>
      <c r="AE164" s="142">
        <f t="shared" si="113"/>
        <v>0</v>
      </c>
      <c r="AF164" s="165"/>
      <c r="AG164" s="123">
        <f t="shared" si="88"/>
        <v>0</v>
      </c>
      <c r="AH164" s="123">
        <f t="shared" si="89"/>
        <v>0</v>
      </c>
      <c r="AI164" s="123">
        <f t="shared" si="90"/>
        <v>0</v>
      </c>
      <c r="AJ164" s="123">
        <f t="shared" si="91"/>
        <v>0</v>
      </c>
      <c r="AK164" s="123">
        <f t="shared" si="92"/>
        <v>0</v>
      </c>
      <c r="AL164" s="123">
        <f t="shared" si="93"/>
        <v>0</v>
      </c>
      <c r="AM164" s="123">
        <f t="shared" si="94"/>
        <v>0</v>
      </c>
    </row>
    <row r="165" spans="1:43" s="122" customFormat="1" ht="90">
      <c r="A165" s="216">
        <f t="shared" si="95"/>
        <v>158</v>
      </c>
      <c r="B165" s="210" t="s">
        <v>383</v>
      </c>
      <c r="C165" s="152" t="s">
        <v>384</v>
      </c>
      <c r="D165" s="151" t="s">
        <v>637</v>
      </c>
      <c r="E165" s="153">
        <v>1</v>
      </c>
      <c r="F165" s="165"/>
      <c r="G165" s="133"/>
      <c r="H165" s="133"/>
      <c r="I165" s="133"/>
      <c r="J165" s="133"/>
      <c r="K165" s="133"/>
      <c r="L165" s="133"/>
      <c r="M165" s="133"/>
      <c r="N165" s="143">
        <f t="shared" si="106"/>
        <v>0</v>
      </c>
      <c r="O165" s="165"/>
      <c r="P165" s="142">
        <f t="shared" si="97"/>
        <v>0</v>
      </c>
      <c r="Q165" s="140"/>
      <c r="R165" s="140"/>
      <c r="S165" s="140"/>
      <c r="T165" s="142">
        <f t="shared" si="107"/>
        <v>0</v>
      </c>
      <c r="U165" s="165"/>
      <c r="V165" s="142">
        <f t="shared" si="114"/>
        <v>0</v>
      </c>
      <c r="W165" s="142">
        <f t="shared" si="115"/>
        <v>0</v>
      </c>
      <c r="X165" s="142">
        <f t="shared" si="108"/>
        <v>0</v>
      </c>
      <c r="Y165" s="165"/>
      <c r="Z165" s="142">
        <f t="shared" si="105"/>
        <v>0</v>
      </c>
      <c r="AA165" s="142">
        <f t="shared" si="109"/>
        <v>0</v>
      </c>
      <c r="AB165" s="142">
        <f t="shared" si="110"/>
        <v>0</v>
      </c>
      <c r="AC165" s="142">
        <f t="shared" si="111"/>
        <v>0</v>
      </c>
      <c r="AD165" s="142">
        <f t="shared" si="112"/>
        <v>0</v>
      </c>
      <c r="AE165" s="142">
        <f t="shared" si="113"/>
        <v>0</v>
      </c>
      <c r="AF165" s="165"/>
      <c r="AG165" s="123">
        <f t="shared" si="88"/>
        <v>0</v>
      </c>
      <c r="AH165" s="123">
        <f t="shared" si="89"/>
        <v>0</v>
      </c>
      <c r="AI165" s="123">
        <f t="shared" si="90"/>
        <v>0</v>
      </c>
      <c r="AJ165" s="123">
        <f t="shared" si="91"/>
        <v>0</v>
      </c>
      <c r="AK165" s="123">
        <f t="shared" si="92"/>
        <v>0</v>
      </c>
      <c r="AL165" s="123">
        <f t="shared" si="93"/>
        <v>0</v>
      </c>
      <c r="AM165" s="123">
        <f t="shared" si="94"/>
        <v>0</v>
      </c>
    </row>
    <row r="166" spans="1:43" s="122" customFormat="1" ht="90">
      <c r="A166" s="216">
        <f t="shared" si="95"/>
        <v>159</v>
      </c>
      <c r="B166" s="210" t="s">
        <v>385</v>
      </c>
      <c r="C166" s="152" t="s">
        <v>386</v>
      </c>
      <c r="D166" s="151" t="s">
        <v>637</v>
      </c>
      <c r="E166" s="153">
        <v>1</v>
      </c>
      <c r="F166" s="165"/>
      <c r="G166" s="133"/>
      <c r="H166" s="133"/>
      <c r="I166" s="133"/>
      <c r="J166" s="133"/>
      <c r="K166" s="133"/>
      <c r="L166" s="133"/>
      <c r="M166" s="133"/>
      <c r="N166" s="143">
        <f t="shared" si="106"/>
        <v>0</v>
      </c>
      <c r="O166" s="165"/>
      <c r="P166" s="142">
        <f t="shared" si="97"/>
        <v>0</v>
      </c>
      <c r="Q166" s="140"/>
      <c r="R166" s="140"/>
      <c r="S166" s="140"/>
      <c r="T166" s="142">
        <f t="shared" si="107"/>
        <v>0</v>
      </c>
      <c r="U166" s="165"/>
      <c r="V166" s="142">
        <f t="shared" si="114"/>
        <v>0</v>
      </c>
      <c r="W166" s="142">
        <f t="shared" si="115"/>
        <v>0</v>
      </c>
      <c r="X166" s="142">
        <f t="shared" si="108"/>
        <v>0</v>
      </c>
      <c r="Y166" s="165"/>
      <c r="Z166" s="142">
        <f t="shared" si="105"/>
        <v>0</v>
      </c>
      <c r="AA166" s="142">
        <f t="shared" si="109"/>
        <v>0</v>
      </c>
      <c r="AB166" s="142">
        <f t="shared" si="110"/>
        <v>0</v>
      </c>
      <c r="AC166" s="142">
        <f t="shared" si="111"/>
        <v>0</v>
      </c>
      <c r="AD166" s="142">
        <f t="shared" si="112"/>
        <v>0</v>
      </c>
      <c r="AE166" s="142">
        <f t="shared" si="113"/>
        <v>0</v>
      </c>
      <c r="AF166" s="165"/>
      <c r="AG166" s="123">
        <f t="shared" si="88"/>
        <v>0</v>
      </c>
      <c r="AH166" s="123">
        <f t="shared" si="89"/>
        <v>0</v>
      </c>
      <c r="AI166" s="123">
        <f t="shared" si="90"/>
        <v>0</v>
      </c>
      <c r="AJ166" s="123">
        <f t="shared" si="91"/>
        <v>0</v>
      </c>
      <c r="AK166" s="123">
        <f t="shared" si="92"/>
        <v>0</v>
      </c>
      <c r="AL166" s="123">
        <f t="shared" si="93"/>
        <v>0</v>
      </c>
      <c r="AM166" s="123">
        <f t="shared" si="94"/>
        <v>0</v>
      </c>
    </row>
    <row r="167" spans="1:43" s="122" customFormat="1" ht="30">
      <c r="A167" s="216">
        <f t="shared" si="95"/>
        <v>160</v>
      </c>
      <c r="B167" s="210" t="s">
        <v>387</v>
      </c>
      <c r="C167" s="152" t="s">
        <v>662</v>
      </c>
      <c r="D167" s="151" t="s">
        <v>637</v>
      </c>
      <c r="E167" s="153">
        <v>4</v>
      </c>
      <c r="F167" s="165"/>
      <c r="G167" s="133"/>
      <c r="H167" s="133"/>
      <c r="I167" s="133"/>
      <c r="J167" s="133"/>
      <c r="K167" s="133"/>
      <c r="L167" s="133"/>
      <c r="M167" s="133"/>
      <c r="N167" s="143">
        <f t="shared" si="106"/>
        <v>0</v>
      </c>
      <c r="O167" s="165"/>
      <c r="P167" s="142">
        <f t="shared" si="97"/>
        <v>0</v>
      </c>
      <c r="Q167" s="140"/>
      <c r="R167" s="140"/>
      <c r="S167" s="140"/>
      <c r="T167" s="142">
        <f t="shared" si="107"/>
        <v>0</v>
      </c>
      <c r="U167" s="165"/>
      <c r="V167" s="142">
        <f t="shared" si="114"/>
        <v>0</v>
      </c>
      <c r="W167" s="142">
        <f t="shared" si="115"/>
        <v>0</v>
      </c>
      <c r="X167" s="142">
        <f t="shared" si="108"/>
        <v>0</v>
      </c>
      <c r="Y167" s="165"/>
      <c r="Z167" s="142">
        <f t="shared" si="105"/>
        <v>0</v>
      </c>
      <c r="AA167" s="142">
        <f t="shared" si="109"/>
        <v>0</v>
      </c>
      <c r="AB167" s="142">
        <f t="shared" si="110"/>
        <v>0</v>
      </c>
      <c r="AC167" s="142">
        <f t="shared" si="111"/>
        <v>0</v>
      </c>
      <c r="AD167" s="142">
        <f t="shared" si="112"/>
        <v>0</v>
      </c>
      <c r="AE167" s="142">
        <f t="shared" si="113"/>
        <v>0</v>
      </c>
      <c r="AF167" s="165"/>
      <c r="AG167" s="123">
        <f t="shared" si="88"/>
        <v>0</v>
      </c>
      <c r="AH167" s="123">
        <f t="shared" si="89"/>
        <v>0</v>
      </c>
      <c r="AI167" s="123">
        <f t="shared" si="90"/>
        <v>0</v>
      </c>
      <c r="AJ167" s="123">
        <f t="shared" si="91"/>
        <v>0</v>
      </c>
      <c r="AK167" s="123">
        <f t="shared" si="92"/>
        <v>0</v>
      </c>
      <c r="AL167" s="123">
        <f t="shared" si="93"/>
        <v>0</v>
      </c>
      <c r="AM167" s="123">
        <f t="shared" si="94"/>
        <v>0</v>
      </c>
    </row>
    <row r="168" spans="1:43" s="122" customFormat="1" ht="30">
      <c r="A168" s="216">
        <f t="shared" si="95"/>
        <v>161</v>
      </c>
      <c r="B168" s="210" t="s">
        <v>160</v>
      </c>
      <c r="C168" s="152" t="s">
        <v>663</v>
      </c>
      <c r="D168" s="151" t="s">
        <v>637</v>
      </c>
      <c r="E168" s="153">
        <v>3</v>
      </c>
      <c r="F168" s="165"/>
      <c r="G168" s="133"/>
      <c r="H168" s="133"/>
      <c r="I168" s="133"/>
      <c r="J168" s="133"/>
      <c r="K168" s="133"/>
      <c r="L168" s="133"/>
      <c r="M168" s="133"/>
      <c r="N168" s="143">
        <f t="shared" si="106"/>
        <v>0</v>
      </c>
      <c r="O168" s="165"/>
      <c r="P168" s="142">
        <f t="shared" si="97"/>
        <v>0</v>
      </c>
      <c r="Q168" s="140"/>
      <c r="R168" s="140"/>
      <c r="S168" s="140"/>
      <c r="T168" s="142">
        <f t="shared" si="107"/>
        <v>0</v>
      </c>
      <c r="U168" s="165"/>
      <c r="V168" s="142">
        <f t="shared" si="114"/>
        <v>0</v>
      </c>
      <c r="W168" s="142">
        <f t="shared" si="115"/>
        <v>0</v>
      </c>
      <c r="X168" s="142">
        <f t="shared" si="108"/>
        <v>0</v>
      </c>
      <c r="Y168" s="165"/>
      <c r="Z168" s="142">
        <f t="shared" si="105"/>
        <v>0</v>
      </c>
      <c r="AA168" s="142">
        <f t="shared" si="109"/>
        <v>0</v>
      </c>
      <c r="AB168" s="142">
        <f t="shared" si="110"/>
        <v>0</v>
      </c>
      <c r="AC168" s="142">
        <f t="shared" si="111"/>
        <v>0</v>
      </c>
      <c r="AD168" s="142">
        <f t="shared" si="112"/>
        <v>0</v>
      </c>
      <c r="AE168" s="142">
        <f t="shared" si="113"/>
        <v>0</v>
      </c>
      <c r="AF168" s="165"/>
      <c r="AG168" s="123">
        <f t="shared" si="88"/>
        <v>0</v>
      </c>
      <c r="AH168" s="123">
        <f t="shared" si="89"/>
        <v>0</v>
      </c>
      <c r="AI168" s="123">
        <f t="shared" si="90"/>
        <v>0</v>
      </c>
      <c r="AJ168" s="123">
        <f t="shared" si="91"/>
        <v>0</v>
      </c>
      <c r="AK168" s="123">
        <f t="shared" si="92"/>
        <v>0</v>
      </c>
      <c r="AL168" s="123">
        <f t="shared" si="93"/>
        <v>0</v>
      </c>
      <c r="AM168" s="123">
        <f t="shared" si="94"/>
        <v>0</v>
      </c>
      <c r="AN168" s="127"/>
    </row>
    <row r="169" spans="1:43" s="122" customFormat="1" ht="60">
      <c r="A169" s="216">
        <f t="shared" si="95"/>
        <v>162</v>
      </c>
      <c r="B169" s="210" t="s">
        <v>388</v>
      </c>
      <c r="C169" s="152" t="s">
        <v>664</v>
      </c>
      <c r="D169" s="151" t="s">
        <v>637</v>
      </c>
      <c r="E169" s="153">
        <v>4</v>
      </c>
      <c r="F169" s="165"/>
      <c r="G169" s="133"/>
      <c r="H169" s="133"/>
      <c r="I169" s="133"/>
      <c r="J169" s="133"/>
      <c r="K169" s="133"/>
      <c r="L169" s="133"/>
      <c r="M169" s="133"/>
      <c r="N169" s="143">
        <f t="shared" si="106"/>
        <v>0</v>
      </c>
      <c r="O169" s="165"/>
      <c r="P169" s="142">
        <f t="shared" si="97"/>
        <v>0</v>
      </c>
      <c r="Q169" s="140"/>
      <c r="R169" s="140"/>
      <c r="S169" s="140"/>
      <c r="T169" s="142">
        <f t="shared" si="107"/>
        <v>0</v>
      </c>
      <c r="U169" s="165"/>
      <c r="V169" s="142">
        <f t="shared" si="114"/>
        <v>0</v>
      </c>
      <c r="W169" s="142">
        <f t="shared" si="115"/>
        <v>0</v>
      </c>
      <c r="X169" s="142">
        <f t="shared" si="108"/>
        <v>0</v>
      </c>
      <c r="Y169" s="165"/>
      <c r="Z169" s="142">
        <f t="shared" si="105"/>
        <v>0</v>
      </c>
      <c r="AA169" s="142">
        <f t="shared" si="109"/>
        <v>0</v>
      </c>
      <c r="AB169" s="142">
        <f t="shared" si="110"/>
        <v>0</v>
      </c>
      <c r="AC169" s="142">
        <f t="shared" si="111"/>
        <v>0</v>
      </c>
      <c r="AD169" s="142">
        <f t="shared" si="112"/>
        <v>0</v>
      </c>
      <c r="AE169" s="142">
        <f t="shared" si="113"/>
        <v>0</v>
      </c>
      <c r="AF169" s="165"/>
      <c r="AG169" s="123">
        <f t="shared" si="88"/>
        <v>0</v>
      </c>
      <c r="AH169" s="123">
        <f t="shared" si="89"/>
        <v>0</v>
      </c>
      <c r="AI169" s="123">
        <f t="shared" si="90"/>
        <v>0</v>
      </c>
      <c r="AJ169" s="123">
        <f t="shared" si="91"/>
        <v>0</v>
      </c>
      <c r="AK169" s="123">
        <f t="shared" si="92"/>
        <v>0</v>
      </c>
      <c r="AL169" s="123">
        <f t="shared" si="93"/>
        <v>0</v>
      </c>
      <c r="AM169" s="123">
        <f t="shared" si="94"/>
        <v>0</v>
      </c>
    </row>
    <row r="170" spans="1:43" s="122" customFormat="1" ht="60">
      <c r="A170" s="216">
        <f t="shared" si="95"/>
        <v>163</v>
      </c>
      <c r="B170" s="210" t="s">
        <v>389</v>
      </c>
      <c r="C170" s="152" t="s">
        <v>665</v>
      </c>
      <c r="D170" s="151" t="s">
        <v>637</v>
      </c>
      <c r="E170" s="153">
        <v>3</v>
      </c>
      <c r="F170" s="165"/>
      <c r="G170" s="133"/>
      <c r="H170" s="133"/>
      <c r="I170" s="133"/>
      <c r="J170" s="133"/>
      <c r="K170" s="133"/>
      <c r="L170" s="133"/>
      <c r="M170" s="133"/>
      <c r="N170" s="143">
        <f t="shared" si="106"/>
        <v>0</v>
      </c>
      <c r="O170" s="165"/>
      <c r="P170" s="142">
        <f t="shared" si="97"/>
        <v>0</v>
      </c>
      <c r="Q170" s="140"/>
      <c r="R170" s="140"/>
      <c r="S170" s="140"/>
      <c r="T170" s="142">
        <f t="shared" si="107"/>
        <v>0</v>
      </c>
      <c r="U170" s="165"/>
      <c r="V170" s="142">
        <f t="shared" si="114"/>
        <v>0</v>
      </c>
      <c r="W170" s="142">
        <f t="shared" si="115"/>
        <v>0</v>
      </c>
      <c r="X170" s="142">
        <f t="shared" si="108"/>
        <v>0</v>
      </c>
      <c r="Y170" s="165"/>
      <c r="Z170" s="142">
        <f t="shared" si="105"/>
        <v>0</v>
      </c>
      <c r="AA170" s="142">
        <f t="shared" si="109"/>
        <v>0</v>
      </c>
      <c r="AB170" s="142">
        <f t="shared" si="110"/>
        <v>0</v>
      </c>
      <c r="AC170" s="142">
        <f t="shared" si="111"/>
        <v>0</v>
      </c>
      <c r="AD170" s="142">
        <f t="shared" si="112"/>
        <v>0</v>
      </c>
      <c r="AE170" s="142">
        <f t="shared" si="113"/>
        <v>0</v>
      </c>
      <c r="AF170" s="165"/>
      <c r="AG170" s="123">
        <f t="shared" si="88"/>
        <v>0</v>
      </c>
      <c r="AH170" s="123">
        <f t="shared" si="89"/>
        <v>0</v>
      </c>
      <c r="AI170" s="123">
        <f t="shared" si="90"/>
        <v>0</v>
      </c>
      <c r="AJ170" s="123">
        <f t="shared" si="91"/>
        <v>0</v>
      </c>
      <c r="AK170" s="123">
        <f t="shared" si="92"/>
        <v>0</v>
      </c>
      <c r="AL170" s="123">
        <f t="shared" si="93"/>
        <v>0</v>
      </c>
      <c r="AM170" s="123">
        <f t="shared" si="94"/>
        <v>0</v>
      </c>
    </row>
    <row r="171" spans="1:43" s="122" customFormat="1" ht="60">
      <c r="A171" s="216">
        <f t="shared" si="95"/>
        <v>164</v>
      </c>
      <c r="B171" s="210" t="s">
        <v>390</v>
      </c>
      <c r="C171" s="152" t="s">
        <v>666</v>
      </c>
      <c r="D171" s="151" t="s">
        <v>637</v>
      </c>
      <c r="E171" s="153">
        <v>4</v>
      </c>
      <c r="F171" s="165"/>
      <c r="G171" s="133"/>
      <c r="H171" s="133"/>
      <c r="I171" s="133"/>
      <c r="J171" s="133"/>
      <c r="K171" s="133"/>
      <c r="L171" s="133"/>
      <c r="M171" s="133"/>
      <c r="N171" s="143">
        <f t="shared" si="106"/>
        <v>0</v>
      </c>
      <c r="O171" s="165"/>
      <c r="P171" s="142">
        <f t="shared" si="97"/>
        <v>0</v>
      </c>
      <c r="Q171" s="140"/>
      <c r="R171" s="140"/>
      <c r="S171" s="140"/>
      <c r="T171" s="142">
        <f t="shared" si="107"/>
        <v>0</v>
      </c>
      <c r="U171" s="165"/>
      <c r="V171" s="142">
        <f t="shared" si="114"/>
        <v>0</v>
      </c>
      <c r="W171" s="142">
        <f t="shared" si="115"/>
        <v>0</v>
      </c>
      <c r="X171" s="142">
        <f t="shared" si="108"/>
        <v>0</v>
      </c>
      <c r="Y171" s="165"/>
      <c r="Z171" s="142">
        <f t="shared" si="105"/>
        <v>0</v>
      </c>
      <c r="AA171" s="142">
        <f t="shared" si="109"/>
        <v>0</v>
      </c>
      <c r="AB171" s="142">
        <f t="shared" si="110"/>
        <v>0</v>
      </c>
      <c r="AC171" s="142">
        <f t="shared" si="111"/>
        <v>0</v>
      </c>
      <c r="AD171" s="142">
        <f t="shared" si="112"/>
        <v>0</v>
      </c>
      <c r="AE171" s="142">
        <f t="shared" si="113"/>
        <v>0</v>
      </c>
      <c r="AF171" s="165"/>
      <c r="AG171" s="123">
        <f t="shared" si="88"/>
        <v>0</v>
      </c>
      <c r="AH171" s="123">
        <f t="shared" si="89"/>
        <v>0</v>
      </c>
      <c r="AI171" s="123">
        <f t="shared" si="90"/>
        <v>0</v>
      </c>
      <c r="AJ171" s="123">
        <f t="shared" si="91"/>
        <v>0</v>
      </c>
      <c r="AK171" s="123">
        <f t="shared" si="92"/>
        <v>0</v>
      </c>
      <c r="AL171" s="123">
        <f t="shared" si="93"/>
        <v>0</v>
      </c>
      <c r="AM171" s="123">
        <f t="shared" si="94"/>
        <v>0</v>
      </c>
      <c r="AN171" s="127"/>
      <c r="AO171" s="127"/>
      <c r="AP171" s="127"/>
      <c r="AQ171" s="127"/>
    </row>
    <row r="172" spans="1:43" s="122" customFormat="1" ht="45">
      <c r="A172" s="216">
        <f t="shared" si="95"/>
        <v>165</v>
      </c>
      <c r="B172" s="210" t="s">
        <v>391</v>
      </c>
      <c r="C172" s="152" t="s">
        <v>667</v>
      </c>
      <c r="D172" s="151" t="s">
        <v>637</v>
      </c>
      <c r="E172" s="153">
        <v>4</v>
      </c>
      <c r="F172" s="165"/>
      <c r="G172" s="133"/>
      <c r="H172" s="133"/>
      <c r="I172" s="133"/>
      <c r="J172" s="133"/>
      <c r="K172" s="133"/>
      <c r="L172" s="133"/>
      <c r="M172" s="133"/>
      <c r="N172" s="143">
        <f t="shared" si="106"/>
        <v>0</v>
      </c>
      <c r="O172" s="165"/>
      <c r="P172" s="142">
        <f t="shared" si="97"/>
        <v>0</v>
      </c>
      <c r="Q172" s="140"/>
      <c r="R172" s="140"/>
      <c r="S172" s="140"/>
      <c r="T172" s="142">
        <f t="shared" si="107"/>
        <v>0</v>
      </c>
      <c r="U172" s="165"/>
      <c r="V172" s="142">
        <f t="shared" si="114"/>
        <v>0</v>
      </c>
      <c r="W172" s="142">
        <f t="shared" si="115"/>
        <v>0</v>
      </c>
      <c r="X172" s="142">
        <f t="shared" si="108"/>
        <v>0</v>
      </c>
      <c r="Y172" s="165"/>
      <c r="Z172" s="142">
        <f t="shared" si="105"/>
        <v>0</v>
      </c>
      <c r="AA172" s="142">
        <f t="shared" si="109"/>
        <v>0</v>
      </c>
      <c r="AB172" s="142">
        <f t="shared" si="110"/>
        <v>0</v>
      </c>
      <c r="AC172" s="142">
        <f t="shared" si="111"/>
        <v>0</v>
      </c>
      <c r="AD172" s="142">
        <f t="shared" si="112"/>
        <v>0</v>
      </c>
      <c r="AE172" s="142">
        <f t="shared" si="113"/>
        <v>0</v>
      </c>
      <c r="AF172" s="165"/>
      <c r="AG172" s="123">
        <f t="shared" si="88"/>
        <v>0</v>
      </c>
      <c r="AH172" s="123">
        <f t="shared" si="89"/>
        <v>0</v>
      </c>
      <c r="AI172" s="123">
        <f t="shared" si="90"/>
        <v>0</v>
      </c>
      <c r="AJ172" s="123">
        <f t="shared" si="91"/>
        <v>0</v>
      </c>
      <c r="AK172" s="123">
        <f t="shared" si="92"/>
        <v>0</v>
      </c>
      <c r="AL172" s="123">
        <f t="shared" si="93"/>
        <v>0</v>
      </c>
      <c r="AM172" s="123">
        <f t="shared" si="94"/>
        <v>0</v>
      </c>
    </row>
    <row r="173" spans="1:43" s="122" customFormat="1" ht="30">
      <c r="A173" s="216">
        <f t="shared" si="95"/>
        <v>166</v>
      </c>
      <c r="B173" s="210" t="s">
        <v>392</v>
      </c>
      <c r="C173" s="152" t="s">
        <v>668</v>
      </c>
      <c r="D173" s="151" t="s">
        <v>637</v>
      </c>
      <c r="E173" s="153">
        <v>7</v>
      </c>
      <c r="F173" s="165"/>
      <c r="G173" s="133"/>
      <c r="H173" s="133"/>
      <c r="I173" s="133"/>
      <c r="J173" s="133"/>
      <c r="K173" s="133"/>
      <c r="L173" s="133"/>
      <c r="M173" s="133"/>
      <c r="N173" s="143">
        <f t="shared" si="106"/>
        <v>0</v>
      </c>
      <c r="O173" s="165"/>
      <c r="P173" s="142">
        <f t="shared" si="97"/>
        <v>0</v>
      </c>
      <c r="Q173" s="140"/>
      <c r="R173" s="140"/>
      <c r="S173" s="140"/>
      <c r="T173" s="142">
        <f t="shared" si="107"/>
        <v>0</v>
      </c>
      <c r="U173" s="165"/>
      <c r="V173" s="142">
        <f t="shared" si="114"/>
        <v>0</v>
      </c>
      <c r="W173" s="142">
        <f t="shared" si="115"/>
        <v>0</v>
      </c>
      <c r="X173" s="142">
        <f t="shared" si="108"/>
        <v>0</v>
      </c>
      <c r="Y173" s="165"/>
      <c r="Z173" s="142">
        <f t="shared" si="105"/>
        <v>0</v>
      </c>
      <c r="AA173" s="142">
        <f t="shared" si="109"/>
        <v>0</v>
      </c>
      <c r="AB173" s="142">
        <f t="shared" si="110"/>
        <v>0</v>
      </c>
      <c r="AC173" s="142">
        <f t="shared" si="111"/>
        <v>0</v>
      </c>
      <c r="AD173" s="142">
        <f t="shared" si="112"/>
        <v>0</v>
      </c>
      <c r="AE173" s="142">
        <f t="shared" si="113"/>
        <v>0</v>
      </c>
      <c r="AF173" s="165"/>
      <c r="AG173" s="123">
        <f t="shared" si="88"/>
        <v>0</v>
      </c>
      <c r="AH173" s="123">
        <f t="shared" si="89"/>
        <v>0</v>
      </c>
      <c r="AI173" s="123">
        <f t="shared" si="90"/>
        <v>0</v>
      </c>
      <c r="AJ173" s="123">
        <f t="shared" si="91"/>
        <v>0</v>
      </c>
      <c r="AK173" s="123">
        <f t="shared" si="92"/>
        <v>0</v>
      </c>
      <c r="AL173" s="123">
        <f t="shared" si="93"/>
        <v>0</v>
      </c>
      <c r="AM173" s="123">
        <f t="shared" si="94"/>
        <v>0</v>
      </c>
    </row>
    <row r="174" spans="1:43" s="122" customFormat="1" ht="75">
      <c r="A174" s="216">
        <f t="shared" si="95"/>
        <v>167</v>
      </c>
      <c r="B174" s="210" t="s">
        <v>393</v>
      </c>
      <c r="C174" s="152" t="s">
        <v>394</v>
      </c>
      <c r="D174" s="151" t="s">
        <v>637</v>
      </c>
      <c r="E174" s="153">
        <v>1</v>
      </c>
      <c r="F174" s="165"/>
      <c r="G174" s="133"/>
      <c r="H174" s="133"/>
      <c r="I174" s="133"/>
      <c r="J174" s="133"/>
      <c r="K174" s="133"/>
      <c r="L174" s="133"/>
      <c r="M174" s="133"/>
      <c r="N174" s="143">
        <f t="shared" si="106"/>
        <v>0</v>
      </c>
      <c r="O174" s="165"/>
      <c r="P174" s="142">
        <f t="shared" si="97"/>
        <v>0</v>
      </c>
      <c r="Q174" s="140"/>
      <c r="R174" s="140"/>
      <c r="S174" s="140"/>
      <c r="T174" s="142">
        <f t="shared" si="107"/>
        <v>0</v>
      </c>
      <c r="U174" s="165"/>
      <c r="V174" s="142">
        <f t="shared" si="114"/>
        <v>0</v>
      </c>
      <c r="W174" s="142">
        <f t="shared" si="115"/>
        <v>0</v>
      </c>
      <c r="X174" s="142">
        <f t="shared" si="108"/>
        <v>0</v>
      </c>
      <c r="Y174" s="165"/>
      <c r="Z174" s="142">
        <f t="shared" si="105"/>
        <v>0</v>
      </c>
      <c r="AA174" s="142">
        <f t="shared" si="109"/>
        <v>0</v>
      </c>
      <c r="AB174" s="142">
        <f t="shared" si="110"/>
        <v>0</v>
      </c>
      <c r="AC174" s="142">
        <f t="shared" si="111"/>
        <v>0</v>
      </c>
      <c r="AD174" s="142">
        <f t="shared" si="112"/>
        <v>0</v>
      </c>
      <c r="AE174" s="142">
        <f t="shared" si="113"/>
        <v>0</v>
      </c>
      <c r="AF174" s="165"/>
      <c r="AG174" s="123">
        <f t="shared" si="88"/>
        <v>0</v>
      </c>
      <c r="AH174" s="123">
        <f t="shared" si="89"/>
        <v>0</v>
      </c>
      <c r="AI174" s="123">
        <f t="shared" si="90"/>
        <v>0</v>
      </c>
      <c r="AJ174" s="123">
        <f t="shared" si="91"/>
        <v>0</v>
      </c>
      <c r="AK174" s="123">
        <f t="shared" si="92"/>
        <v>0</v>
      </c>
      <c r="AL174" s="123">
        <f t="shared" si="93"/>
        <v>0</v>
      </c>
      <c r="AM174" s="123">
        <f t="shared" si="94"/>
        <v>0</v>
      </c>
    </row>
    <row r="175" spans="1:43" s="122" customFormat="1" ht="75">
      <c r="A175" s="216">
        <f t="shared" si="95"/>
        <v>168</v>
      </c>
      <c r="B175" s="210" t="s">
        <v>395</v>
      </c>
      <c r="C175" s="152" t="s">
        <v>396</v>
      </c>
      <c r="D175" s="151" t="s">
        <v>637</v>
      </c>
      <c r="E175" s="153">
        <v>6</v>
      </c>
      <c r="F175" s="165"/>
      <c r="G175" s="133"/>
      <c r="H175" s="133"/>
      <c r="I175" s="133"/>
      <c r="J175" s="133"/>
      <c r="K175" s="133"/>
      <c r="L175" s="133"/>
      <c r="M175" s="133"/>
      <c r="N175" s="143">
        <f t="shared" si="106"/>
        <v>0</v>
      </c>
      <c r="O175" s="165"/>
      <c r="P175" s="142">
        <f t="shared" si="97"/>
        <v>0</v>
      </c>
      <c r="Q175" s="140"/>
      <c r="R175" s="140"/>
      <c r="S175" s="140"/>
      <c r="T175" s="142">
        <f t="shared" si="107"/>
        <v>0</v>
      </c>
      <c r="U175" s="165"/>
      <c r="V175" s="142">
        <f t="shared" si="114"/>
        <v>0</v>
      </c>
      <c r="W175" s="142">
        <f t="shared" si="115"/>
        <v>0</v>
      </c>
      <c r="X175" s="142">
        <f t="shared" si="108"/>
        <v>0</v>
      </c>
      <c r="Y175" s="165"/>
      <c r="Z175" s="142">
        <f t="shared" si="105"/>
        <v>0</v>
      </c>
      <c r="AA175" s="142">
        <f t="shared" si="109"/>
        <v>0</v>
      </c>
      <c r="AB175" s="142">
        <f t="shared" si="110"/>
        <v>0</v>
      </c>
      <c r="AC175" s="142">
        <f t="shared" si="111"/>
        <v>0</v>
      </c>
      <c r="AD175" s="142">
        <f t="shared" si="112"/>
        <v>0</v>
      </c>
      <c r="AE175" s="142">
        <f t="shared" si="113"/>
        <v>0</v>
      </c>
      <c r="AF175" s="165"/>
      <c r="AG175" s="123">
        <f t="shared" si="88"/>
        <v>0</v>
      </c>
      <c r="AH175" s="123">
        <f t="shared" si="89"/>
        <v>0</v>
      </c>
      <c r="AI175" s="123">
        <f t="shared" si="90"/>
        <v>0</v>
      </c>
      <c r="AJ175" s="123">
        <f t="shared" si="91"/>
        <v>0</v>
      </c>
      <c r="AK175" s="123">
        <f t="shared" si="92"/>
        <v>0</v>
      </c>
      <c r="AL175" s="123">
        <f t="shared" si="93"/>
        <v>0</v>
      </c>
      <c r="AM175" s="123">
        <f t="shared" si="94"/>
        <v>0</v>
      </c>
    </row>
    <row r="176" spans="1:43" s="122" customFormat="1" ht="75">
      <c r="A176" s="216">
        <f t="shared" si="95"/>
        <v>169</v>
      </c>
      <c r="B176" s="210" t="s">
        <v>397</v>
      </c>
      <c r="C176" s="152" t="s">
        <v>398</v>
      </c>
      <c r="D176" s="151" t="s">
        <v>637</v>
      </c>
      <c r="E176" s="153">
        <v>2</v>
      </c>
      <c r="F176" s="165"/>
      <c r="G176" s="133"/>
      <c r="H176" s="133"/>
      <c r="I176" s="133"/>
      <c r="J176" s="133"/>
      <c r="K176" s="133"/>
      <c r="L176" s="133"/>
      <c r="M176" s="133"/>
      <c r="N176" s="143">
        <f t="shared" si="106"/>
        <v>0</v>
      </c>
      <c r="O176" s="165"/>
      <c r="P176" s="142">
        <f t="shared" si="97"/>
        <v>0</v>
      </c>
      <c r="Q176" s="140"/>
      <c r="R176" s="140"/>
      <c r="S176" s="140"/>
      <c r="T176" s="142">
        <f t="shared" si="107"/>
        <v>0</v>
      </c>
      <c r="U176" s="165"/>
      <c r="V176" s="142">
        <f t="shared" si="114"/>
        <v>0</v>
      </c>
      <c r="W176" s="142">
        <f t="shared" si="115"/>
        <v>0</v>
      </c>
      <c r="X176" s="142">
        <f t="shared" si="108"/>
        <v>0</v>
      </c>
      <c r="Y176" s="165"/>
      <c r="Z176" s="142">
        <f t="shared" si="105"/>
        <v>0</v>
      </c>
      <c r="AA176" s="142">
        <f t="shared" si="109"/>
        <v>0</v>
      </c>
      <c r="AB176" s="142">
        <f t="shared" si="110"/>
        <v>0</v>
      </c>
      <c r="AC176" s="142">
        <f t="shared" si="111"/>
        <v>0</v>
      </c>
      <c r="AD176" s="142">
        <f t="shared" si="112"/>
        <v>0</v>
      </c>
      <c r="AE176" s="142">
        <f t="shared" si="113"/>
        <v>0</v>
      </c>
      <c r="AF176" s="165"/>
      <c r="AG176" s="123">
        <f t="shared" si="88"/>
        <v>0</v>
      </c>
      <c r="AH176" s="123">
        <f t="shared" si="89"/>
        <v>0</v>
      </c>
      <c r="AI176" s="123">
        <f t="shared" si="90"/>
        <v>0</v>
      </c>
      <c r="AJ176" s="123">
        <f t="shared" si="91"/>
        <v>0</v>
      </c>
      <c r="AK176" s="123">
        <f t="shared" si="92"/>
        <v>0</v>
      </c>
      <c r="AL176" s="123">
        <f t="shared" si="93"/>
        <v>0</v>
      </c>
      <c r="AM176" s="123">
        <f t="shared" si="94"/>
        <v>0</v>
      </c>
    </row>
    <row r="177" spans="1:44" s="122" customFormat="1" ht="75">
      <c r="A177" s="216">
        <f t="shared" si="95"/>
        <v>170</v>
      </c>
      <c r="B177" s="210" t="s">
        <v>399</v>
      </c>
      <c r="C177" s="152" t="s">
        <v>400</v>
      </c>
      <c r="D177" s="151" t="s">
        <v>637</v>
      </c>
      <c r="E177" s="153">
        <v>1</v>
      </c>
      <c r="F177" s="165"/>
      <c r="G177" s="133"/>
      <c r="H177" s="133"/>
      <c r="I177" s="133"/>
      <c r="J177" s="133"/>
      <c r="K177" s="133"/>
      <c r="L177" s="133"/>
      <c r="M177" s="133"/>
      <c r="N177" s="143">
        <f t="shared" si="106"/>
        <v>0</v>
      </c>
      <c r="O177" s="165"/>
      <c r="P177" s="142">
        <f t="shared" si="97"/>
        <v>0</v>
      </c>
      <c r="Q177" s="140"/>
      <c r="R177" s="140"/>
      <c r="S177" s="140"/>
      <c r="T177" s="142">
        <f t="shared" si="107"/>
        <v>0</v>
      </c>
      <c r="U177" s="165"/>
      <c r="V177" s="142">
        <f t="shared" si="114"/>
        <v>0</v>
      </c>
      <c r="W177" s="142">
        <f t="shared" si="115"/>
        <v>0</v>
      </c>
      <c r="X177" s="142">
        <f t="shared" si="108"/>
        <v>0</v>
      </c>
      <c r="Y177" s="165"/>
      <c r="Z177" s="142">
        <f t="shared" si="105"/>
        <v>0</v>
      </c>
      <c r="AA177" s="142">
        <f t="shared" si="109"/>
        <v>0</v>
      </c>
      <c r="AB177" s="142">
        <f t="shared" si="110"/>
        <v>0</v>
      </c>
      <c r="AC177" s="142">
        <f t="shared" si="111"/>
        <v>0</v>
      </c>
      <c r="AD177" s="142">
        <f t="shared" si="112"/>
        <v>0</v>
      </c>
      <c r="AE177" s="142">
        <f t="shared" si="113"/>
        <v>0</v>
      </c>
      <c r="AF177" s="165"/>
      <c r="AG177" s="123">
        <f t="shared" si="88"/>
        <v>0</v>
      </c>
      <c r="AH177" s="123">
        <f t="shared" si="89"/>
        <v>0</v>
      </c>
      <c r="AI177" s="123">
        <f t="shared" si="90"/>
        <v>0</v>
      </c>
      <c r="AJ177" s="123">
        <f t="shared" si="91"/>
        <v>0</v>
      </c>
      <c r="AK177" s="123">
        <f t="shared" si="92"/>
        <v>0</v>
      </c>
      <c r="AL177" s="123">
        <f t="shared" si="93"/>
        <v>0</v>
      </c>
      <c r="AM177" s="123">
        <f t="shared" si="94"/>
        <v>0</v>
      </c>
      <c r="AN177" s="127"/>
      <c r="AO177" s="127"/>
    </row>
    <row r="178" spans="1:44" s="122" customFormat="1" ht="120">
      <c r="A178" s="216">
        <f t="shared" si="95"/>
        <v>171</v>
      </c>
      <c r="B178" s="210" t="s">
        <v>401</v>
      </c>
      <c r="C178" s="152" t="s">
        <v>402</v>
      </c>
      <c r="D178" s="151" t="s">
        <v>637</v>
      </c>
      <c r="E178" s="153">
        <v>8</v>
      </c>
      <c r="F178" s="165"/>
      <c r="G178" s="133"/>
      <c r="H178" s="133"/>
      <c r="I178" s="133"/>
      <c r="J178" s="133"/>
      <c r="K178" s="133"/>
      <c r="L178" s="133"/>
      <c r="M178" s="133"/>
      <c r="N178" s="143">
        <f t="shared" si="106"/>
        <v>0</v>
      </c>
      <c r="O178" s="165"/>
      <c r="P178" s="142">
        <f t="shared" si="97"/>
        <v>0</v>
      </c>
      <c r="Q178" s="140"/>
      <c r="R178" s="140"/>
      <c r="S178" s="140"/>
      <c r="T178" s="142">
        <f t="shared" si="107"/>
        <v>0</v>
      </c>
      <c r="U178" s="165"/>
      <c r="V178" s="142">
        <f t="shared" si="114"/>
        <v>0</v>
      </c>
      <c r="W178" s="142">
        <f t="shared" si="115"/>
        <v>0</v>
      </c>
      <c r="X178" s="142">
        <f t="shared" si="108"/>
        <v>0</v>
      </c>
      <c r="Y178" s="165"/>
      <c r="Z178" s="142">
        <f t="shared" si="105"/>
        <v>0</v>
      </c>
      <c r="AA178" s="142">
        <f t="shared" si="109"/>
        <v>0</v>
      </c>
      <c r="AB178" s="142">
        <f t="shared" si="110"/>
        <v>0</v>
      </c>
      <c r="AC178" s="142">
        <f t="shared" si="111"/>
        <v>0</v>
      </c>
      <c r="AD178" s="142">
        <f t="shared" si="112"/>
        <v>0</v>
      </c>
      <c r="AE178" s="142">
        <f t="shared" si="113"/>
        <v>0</v>
      </c>
      <c r="AF178" s="165"/>
      <c r="AG178" s="123">
        <f t="shared" si="88"/>
        <v>0</v>
      </c>
      <c r="AH178" s="123">
        <f t="shared" si="89"/>
        <v>0</v>
      </c>
      <c r="AI178" s="123">
        <f t="shared" si="90"/>
        <v>0</v>
      </c>
      <c r="AJ178" s="123">
        <f t="shared" si="91"/>
        <v>0</v>
      </c>
      <c r="AK178" s="123">
        <f t="shared" si="92"/>
        <v>0</v>
      </c>
      <c r="AL178" s="123">
        <f t="shared" si="93"/>
        <v>0</v>
      </c>
      <c r="AM178" s="123">
        <f t="shared" si="94"/>
        <v>0</v>
      </c>
    </row>
    <row r="179" spans="1:44" s="122" customFormat="1" ht="105">
      <c r="A179" s="216">
        <f t="shared" si="95"/>
        <v>172</v>
      </c>
      <c r="B179" s="210" t="s">
        <v>403</v>
      </c>
      <c r="C179" s="152" t="s">
        <v>404</v>
      </c>
      <c r="D179" s="151" t="s">
        <v>3</v>
      </c>
      <c r="E179" s="153">
        <v>1970</v>
      </c>
      <c r="F179" s="165"/>
      <c r="G179" s="133"/>
      <c r="H179" s="133"/>
      <c r="I179" s="133"/>
      <c r="J179" s="133"/>
      <c r="K179" s="133"/>
      <c r="L179" s="133"/>
      <c r="M179" s="133"/>
      <c r="N179" s="143">
        <f t="shared" si="106"/>
        <v>0</v>
      </c>
      <c r="O179" s="165"/>
      <c r="P179" s="142">
        <f t="shared" si="97"/>
        <v>0</v>
      </c>
      <c r="Q179" s="140"/>
      <c r="R179" s="140"/>
      <c r="S179" s="140"/>
      <c r="T179" s="142">
        <f t="shared" si="107"/>
        <v>0</v>
      </c>
      <c r="U179" s="165"/>
      <c r="V179" s="142">
        <f t="shared" si="114"/>
        <v>0</v>
      </c>
      <c r="W179" s="142">
        <f t="shared" si="115"/>
        <v>0</v>
      </c>
      <c r="X179" s="142">
        <f t="shared" si="108"/>
        <v>0</v>
      </c>
      <c r="Y179" s="165"/>
      <c r="Z179" s="142">
        <f t="shared" si="105"/>
        <v>0</v>
      </c>
      <c r="AA179" s="142">
        <f t="shared" si="109"/>
        <v>0</v>
      </c>
      <c r="AB179" s="142">
        <f t="shared" si="110"/>
        <v>0</v>
      </c>
      <c r="AC179" s="142">
        <f t="shared" si="111"/>
        <v>0</v>
      </c>
      <c r="AD179" s="142">
        <f t="shared" si="112"/>
        <v>0</v>
      </c>
      <c r="AE179" s="142">
        <f t="shared" si="113"/>
        <v>0</v>
      </c>
      <c r="AF179" s="165"/>
      <c r="AG179" s="123">
        <f t="shared" si="88"/>
        <v>0</v>
      </c>
      <c r="AH179" s="123">
        <f t="shared" si="89"/>
        <v>0</v>
      </c>
      <c r="AI179" s="123">
        <f t="shared" si="90"/>
        <v>0</v>
      </c>
      <c r="AJ179" s="123">
        <f t="shared" si="91"/>
        <v>0</v>
      </c>
      <c r="AK179" s="123">
        <f t="shared" si="92"/>
        <v>0</v>
      </c>
      <c r="AL179" s="123">
        <f t="shared" si="93"/>
        <v>0</v>
      </c>
      <c r="AM179" s="123">
        <f t="shared" si="94"/>
        <v>0</v>
      </c>
      <c r="AN179" s="127"/>
      <c r="AO179" s="127"/>
      <c r="AP179" s="127"/>
      <c r="AQ179" s="127"/>
    </row>
    <row r="180" spans="1:44" s="122" customFormat="1" ht="90">
      <c r="A180" s="216">
        <f t="shared" si="95"/>
        <v>173</v>
      </c>
      <c r="B180" s="210" t="s">
        <v>405</v>
      </c>
      <c r="C180" s="152" t="s">
        <v>406</v>
      </c>
      <c r="D180" s="151" t="s">
        <v>637</v>
      </c>
      <c r="E180" s="153">
        <v>40</v>
      </c>
      <c r="F180" s="165"/>
      <c r="G180" s="133"/>
      <c r="H180" s="133"/>
      <c r="I180" s="133"/>
      <c r="J180" s="133"/>
      <c r="K180" s="133"/>
      <c r="L180" s="133"/>
      <c r="M180" s="133"/>
      <c r="N180" s="143">
        <f t="shared" si="106"/>
        <v>0</v>
      </c>
      <c r="O180" s="165"/>
      <c r="P180" s="142">
        <f t="shared" si="97"/>
        <v>0</v>
      </c>
      <c r="Q180" s="140"/>
      <c r="R180" s="140"/>
      <c r="S180" s="140"/>
      <c r="T180" s="142">
        <f t="shared" si="107"/>
        <v>0</v>
      </c>
      <c r="U180" s="165"/>
      <c r="V180" s="142">
        <f t="shared" si="114"/>
        <v>0</v>
      </c>
      <c r="W180" s="142">
        <f t="shared" si="115"/>
        <v>0</v>
      </c>
      <c r="X180" s="142">
        <f t="shared" si="108"/>
        <v>0</v>
      </c>
      <c r="Y180" s="165"/>
      <c r="Z180" s="142">
        <f t="shared" si="105"/>
        <v>0</v>
      </c>
      <c r="AA180" s="142">
        <f t="shared" si="109"/>
        <v>0</v>
      </c>
      <c r="AB180" s="142">
        <f t="shared" si="110"/>
        <v>0</v>
      </c>
      <c r="AC180" s="142">
        <f t="shared" si="111"/>
        <v>0</v>
      </c>
      <c r="AD180" s="142">
        <f t="shared" si="112"/>
        <v>0</v>
      </c>
      <c r="AE180" s="142">
        <f t="shared" si="113"/>
        <v>0</v>
      </c>
      <c r="AF180" s="165"/>
      <c r="AG180" s="123">
        <f t="shared" si="88"/>
        <v>0</v>
      </c>
      <c r="AH180" s="123">
        <f t="shared" si="89"/>
        <v>0</v>
      </c>
      <c r="AI180" s="123">
        <f t="shared" si="90"/>
        <v>0</v>
      </c>
      <c r="AJ180" s="123">
        <f t="shared" si="91"/>
        <v>0</v>
      </c>
      <c r="AK180" s="123">
        <f t="shared" si="92"/>
        <v>0</v>
      </c>
      <c r="AL180" s="123">
        <f t="shared" si="93"/>
        <v>0</v>
      </c>
      <c r="AM180" s="123">
        <f t="shared" si="94"/>
        <v>0</v>
      </c>
    </row>
    <row r="181" spans="1:44" s="122" customFormat="1" ht="90">
      <c r="A181" s="216">
        <f t="shared" si="95"/>
        <v>174</v>
      </c>
      <c r="B181" s="210" t="s">
        <v>407</v>
      </c>
      <c r="C181" s="152" t="s">
        <v>408</v>
      </c>
      <c r="D181" s="151" t="s">
        <v>637</v>
      </c>
      <c r="E181" s="153">
        <v>4</v>
      </c>
      <c r="F181" s="165"/>
      <c r="G181" s="133"/>
      <c r="H181" s="133"/>
      <c r="I181" s="133"/>
      <c r="J181" s="133"/>
      <c r="K181" s="133"/>
      <c r="L181" s="133"/>
      <c r="M181" s="133"/>
      <c r="N181" s="143">
        <f t="shared" si="106"/>
        <v>0</v>
      </c>
      <c r="O181" s="165"/>
      <c r="P181" s="142">
        <f t="shared" si="97"/>
        <v>0</v>
      </c>
      <c r="Q181" s="140"/>
      <c r="R181" s="140"/>
      <c r="S181" s="140"/>
      <c r="T181" s="142">
        <f t="shared" si="107"/>
        <v>0</v>
      </c>
      <c r="U181" s="165"/>
      <c r="V181" s="142">
        <f t="shared" si="114"/>
        <v>0</v>
      </c>
      <c r="W181" s="142">
        <f t="shared" si="115"/>
        <v>0</v>
      </c>
      <c r="X181" s="142">
        <f t="shared" si="108"/>
        <v>0</v>
      </c>
      <c r="Y181" s="165"/>
      <c r="Z181" s="142">
        <f t="shared" si="105"/>
        <v>0</v>
      </c>
      <c r="AA181" s="142">
        <f t="shared" si="109"/>
        <v>0</v>
      </c>
      <c r="AB181" s="142">
        <f t="shared" si="110"/>
        <v>0</v>
      </c>
      <c r="AC181" s="142">
        <f t="shared" si="111"/>
        <v>0</v>
      </c>
      <c r="AD181" s="142">
        <f t="shared" si="112"/>
        <v>0</v>
      </c>
      <c r="AE181" s="142">
        <f t="shared" si="113"/>
        <v>0</v>
      </c>
      <c r="AF181" s="165"/>
      <c r="AG181" s="123">
        <f t="shared" si="88"/>
        <v>0</v>
      </c>
      <c r="AH181" s="123">
        <f t="shared" si="89"/>
        <v>0</v>
      </c>
      <c r="AI181" s="123">
        <f t="shared" si="90"/>
        <v>0</v>
      </c>
      <c r="AJ181" s="123">
        <f t="shared" si="91"/>
        <v>0</v>
      </c>
      <c r="AK181" s="123">
        <f t="shared" si="92"/>
        <v>0</v>
      </c>
      <c r="AL181" s="123">
        <f t="shared" si="93"/>
        <v>0</v>
      </c>
      <c r="AM181" s="123">
        <f t="shared" si="94"/>
        <v>0</v>
      </c>
    </row>
    <row r="182" spans="1:44" s="122" customFormat="1" ht="105">
      <c r="A182" s="216">
        <f t="shared" si="95"/>
        <v>175</v>
      </c>
      <c r="B182" s="210" t="s">
        <v>409</v>
      </c>
      <c r="C182" s="152" t="s">
        <v>410</v>
      </c>
      <c r="D182" s="151" t="s">
        <v>4</v>
      </c>
      <c r="E182" s="153">
        <v>15</v>
      </c>
      <c r="F182" s="165"/>
      <c r="G182" s="133"/>
      <c r="H182" s="133"/>
      <c r="I182" s="133"/>
      <c r="J182" s="133"/>
      <c r="K182" s="133"/>
      <c r="L182" s="133"/>
      <c r="M182" s="133"/>
      <c r="N182" s="143">
        <f t="shared" si="106"/>
        <v>0</v>
      </c>
      <c r="O182" s="165"/>
      <c r="P182" s="142">
        <f t="shared" si="97"/>
        <v>0</v>
      </c>
      <c r="Q182" s="140"/>
      <c r="R182" s="140"/>
      <c r="S182" s="140"/>
      <c r="T182" s="142">
        <f t="shared" si="107"/>
        <v>0</v>
      </c>
      <c r="U182" s="165"/>
      <c r="V182" s="142">
        <f t="shared" si="114"/>
        <v>0</v>
      </c>
      <c r="W182" s="142">
        <f t="shared" si="115"/>
        <v>0</v>
      </c>
      <c r="X182" s="142">
        <f t="shared" si="108"/>
        <v>0</v>
      </c>
      <c r="Y182" s="165"/>
      <c r="Z182" s="142">
        <f t="shared" si="105"/>
        <v>0</v>
      </c>
      <c r="AA182" s="142">
        <f t="shared" si="109"/>
        <v>0</v>
      </c>
      <c r="AB182" s="142">
        <f t="shared" si="110"/>
        <v>0</v>
      </c>
      <c r="AC182" s="142">
        <f t="shared" si="111"/>
        <v>0</v>
      </c>
      <c r="AD182" s="142">
        <f t="shared" si="112"/>
        <v>0</v>
      </c>
      <c r="AE182" s="142">
        <f t="shared" si="113"/>
        <v>0</v>
      </c>
      <c r="AF182" s="165"/>
      <c r="AG182" s="123">
        <f t="shared" si="88"/>
        <v>0</v>
      </c>
      <c r="AH182" s="123">
        <f t="shared" si="89"/>
        <v>0</v>
      </c>
      <c r="AI182" s="123">
        <f t="shared" si="90"/>
        <v>0</v>
      </c>
      <c r="AJ182" s="123">
        <f t="shared" si="91"/>
        <v>0</v>
      </c>
      <c r="AK182" s="123">
        <f t="shared" si="92"/>
        <v>0</v>
      </c>
      <c r="AL182" s="123">
        <f t="shared" si="93"/>
        <v>0</v>
      </c>
      <c r="AM182" s="123">
        <f t="shared" si="94"/>
        <v>0</v>
      </c>
      <c r="AN182" s="127"/>
      <c r="AO182" s="127"/>
      <c r="AP182" s="127"/>
      <c r="AQ182" s="127"/>
      <c r="AR182" s="127"/>
    </row>
    <row r="183" spans="1:44" s="122" customFormat="1" ht="105">
      <c r="A183" s="216">
        <f t="shared" si="95"/>
        <v>176</v>
      </c>
      <c r="B183" s="210" t="s">
        <v>411</v>
      </c>
      <c r="C183" s="152" t="s">
        <v>412</v>
      </c>
      <c r="D183" s="151" t="s">
        <v>4</v>
      </c>
      <c r="E183" s="153">
        <v>10</v>
      </c>
      <c r="F183" s="165"/>
      <c r="G183" s="133"/>
      <c r="H183" s="133"/>
      <c r="I183" s="133"/>
      <c r="J183" s="133"/>
      <c r="K183" s="133"/>
      <c r="L183" s="133"/>
      <c r="M183" s="133"/>
      <c r="N183" s="143">
        <f t="shared" si="106"/>
        <v>0</v>
      </c>
      <c r="O183" s="165"/>
      <c r="P183" s="142">
        <f t="shared" si="97"/>
        <v>0</v>
      </c>
      <c r="Q183" s="140"/>
      <c r="R183" s="140"/>
      <c r="S183" s="140"/>
      <c r="T183" s="142">
        <f t="shared" si="107"/>
        <v>0</v>
      </c>
      <c r="U183" s="165"/>
      <c r="V183" s="142">
        <f t="shared" si="114"/>
        <v>0</v>
      </c>
      <c r="W183" s="142">
        <f t="shared" si="115"/>
        <v>0</v>
      </c>
      <c r="X183" s="142">
        <f t="shared" si="108"/>
        <v>0</v>
      </c>
      <c r="Y183" s="165"/>
      <c r="Z183" s="142">
        <f t="shared" si="105"/>
        <v>0</v>
      </c>
      <c r="AA183" s="142">
        <f t="shared" si="109"/>
        <v>0</v>
      </c>
      <c r="AB183" s="142">
        <f t="shared" si="110"/>
        <v>0</v>
      </c>
      <c r="AC183" s="142">
        <f t="shared" si="111"/>
        <v>0</v>
      </c>
      <c r="AD183" s="142">
        <f t="shared" si="112"/>
        <v>0</v>
      </c>
      <c r="AE183" s="142">
        <f t="shared" si="113"/>
        <v>0</v>
      </c>
      <c r="AF183" s="165"/>
      <c r="AG183" s="123">
        <f t="shared" si="88"/>
        <v>0</v>
      </c>
      <c r="AH183" s="123">
        <f t="shared" si="89"/>
        <v>0</v>
      </c>
      <c r="AI183" s="123">
        <f t="shared" si="90"/>
        <v>0</v>
      </c>
      <c r="AJ183" s="123">
        <f t="shared" si="91"/>
        <v>0</v>
      </c>
      <c r="AK183" s="123">
        <f t="shared" si="92"/>
        <v>0</v>
      </c>
      <c r="AL183" s="123">
        <f t="shared" si="93"/>
        <v>0</v>
      </c>
      <c r="AM183" s="123">
        <f t="shared" si="94"/>
        <v>0</v>
      </c>
    </row>
    <row r="184" spans="1:44" s="122" customFormat="1" ht="105">
      <c r="A184" s="216">
        <f t="shared" si="95"/>
        <v>177</v>
      </c>
      <c r="B184" s="210" t="s">
        <v>413</v>
      </c>
      <c r="C184" s="152" t="s">
        <v>414</v>
      </c>
      <c r="D184" s="151" t="s">
        <v>4</v>
      </c>
      <c r="E184" s="153">
        <v>5</v>
      </c>
      <c r="F184" s="165"/>
      <c r="G184" s="133"/>
      <c r="H184" s="133"/>
      <c r="I184" s="133"/>
      <c r="J184" s="133"/>
      <c r="K184" s="133"/>
      <c r="L184" s="133"/>
      <c r="M184" s="133"/>
      <c r="N184" s="143">
        <f t="shared" si="106"/>
        <v>0</v>
      </c>
      <c r="O184" s="165"/>
      <c r="P184" s="142">
        <f t="shared" si="97"/>
        <v>0</v>
      </c>
      <c r="Q184" s="140"/>
      <c r="R184" s="140"/>
      <c r="S184" s="140"/>
      <c r="T184" s="142">
        <f t="shared" si="107"/>
        <v>0</v>
      </c>
      <c r="U184" s="165"/>
      <c r="V184" s="142">
        <f t="shared" si="114"/>
        <v>0</v>
      </c>
      <c r="W184" s="142">
        <f t="shared" si="115"/>
        <v>0</v>
      </c>
      <c r="X184" s="142">
        <f t="shared" si="108"/>
        <v>0</v>
      </c>
      <c r="Y184" s="165"/>
      <c r="Z184" s="142">
        <f t="shared" si="105"/>
        <v>0</v>
      </c>
      <c r="AA184" s="142">
        <f t="shared" si="109"/>
        <v>0</v>
      </c>
      <c r="AB184" s="142">
        <f t="shared" si="110"/>
        <v>0</v>
      </c>
      <c r="AC184" s="142">
        <f t="shared" si="111"/>
        <v>0</v>
      </c>
      <c r="AD184" s="142">
        <f t="shared" si="112"/>
        <v>0</v>
      </c>
      <c r="AE184" s="142">
        <f t="shared" si="113"/>
        <v>0</v>
      </c>
      <c r="AF184" s="165"/>
      <c r="AG184" s="123">
        <f t="shared" si="88"/>
        <v>0</v>
      </c>
      <c r="AH184" s="123">
        <f t="shared" si="89"/>
        <v>0</v>
      </c>
      <c r="AI184" s="123">
        <f t="shared" si="90"/>
        <v>0</v>
      </c>
      <c r="AJ184" s="123">
        <f t="shared" si="91"/>
        <v>0</v>
      </c>
      <c r="AK184" s="123">
        <f t="shared" si="92"/>
        <v>0</v>
      </c>
      <c r="AL184" s="123">
        <f t="shared" si="93"/>
        <v>0</v>
      </c>
      <c r="AM184" s="123">
        <f t="shared" si="94"/>
        <v>0</v>
      </c>
    </row>
    <row r="185" spans="1:44" s="122" customFormat="1" ht="105">
      <c r="A185" s="216">
        <f t="shared" si="95"/>
        <v>178</v>
      </c>
      <c r="B185" s="210" t="s">
        <v>415</v>
      </c>
      <c r="C185" s="152" t="s">
        <v>416</v>
      </c>
      <c r="D185" s="151" t="s">
        <v>4</v>
      </c>
      <c r="E185" s="153">
        <v>5</v>
      </c>
      <c r="F185" s="165"/>
      <c r="G185" s="133"/>
      <c r="H185" s="133"/>
      <c r="I185" s="133"/>
      <c r="J185" s="133"/>
      <c r="K185" s="133"/>
      <c r="L185" s="133"/>
      <c r="M185" s="133"/>
      <c r="N185" s="143">
        <f t="shared" si="106"/>
        <v>0</v>
      </c>
      <c r="O185" s="165"/>
      <c r="P185" s="142">
        <f t="shared" si="97"/>
        <v>0</v>
      </c>
      <c r="Q185" s="140"/>
      <c r="R185" s="140"/>
      <c r="S185" s="140"/>
      <c r="T185" s="142">
        <f t="shared" si="107"/>
        <v>0</v>
      </c>
      <c r="U185" s="165"/>
      <c r="V185" s="142">
        <f t="shared" si="114"/>
        <v>0</v>
      </c>
      <c r="W185" s="142">
        <f t="shared" si="115"/>
        <v>0</v>
      </c>
      <c r="X185" s="142">
        <f t="shared" si="108"/>
        <v>0</v>
      </c>
      <c r="Y185" s="165"/>
      <c r="Z185" s="142">
        <f t="shared" si="105"/>
        <v>0</v>
      </c>
      <c r="AA185" s="142">
        <f t="shared" si="109"/>
        <v>0</v>
      </c>
      <c r="AB185" s="142">
        <f t="shared" si="110"/>
        <v>0</v>
      </c>
      <c r="AC185" s="142">
        <f t="shared" si="111"/>
        <v>0</v>
      </c>
      <c r="AD185" s="142">
        <f t="shared" si="112"/>
        <v>0</v>
      </c>
      <c r="AE185" s="142">
        <f t="shared" si="113"/>
        <v>0</v>
      </c>
      <c r="AF185" s="165"/>
      <c r="AG185" s="123">
        <f t="shared" si="88"/>
        <v>0</v>
      </c>
      <c r="AH185" s="123">
        <f t="shared" si="89"/>
        <v>0</v>
      </c>
      <c r="AI185" s="123">
        <f t="shared" si="90"/>
        <v>0</v>
      </c>
      <c r="AJ185" s="123">
        <f t="shared" si="91"/>
        <v>0</v>
      </c>
      <c r="AK185" s="123">
        <f t="shared" si="92"/>
        <v>0</v>
      </c>
      <c r="AL185" s="123">
        <f t="shared" si="93"/>
        <v>0</v>
      </c>
      <c r="AM185" s="123">
        <f t="shared" si="94"/>
        <v>0</v>
      </c>
    </row>
    <row r="186" spans="1:44" s="122" customFormat="1" ht="45">
      <c r="A186" s="216">
        <f t="shared" si="95"/>
        <v>179</v>
      </c>
      <c r="B186" s="210" t="s">
        <v>417</v>
      </c>
      <c r="C186" s="152" t="s">
        <v>418</v>
      </c>
      <c r="D186" s="151" t="s">
        <v>4</v>
      </c>
      <c r="E186" s="153">
        <v>4</v>
      </c>
      <c r="F186" s="165"/>
      <c r="G186" s="133"/>
      <c r="H186" s="133"/>
      <c r="I186" s="133"/>
      <c r="J186" s="133"/>
      <c r="K186" s="133"/>
      <c r="L186" s="133"/>
      <c r="M186" s="133"/>
      <c r="N186" s="143">
        <f t="shared" si="106"/>
        <v>0</v>
      </c>
      <c r="O186" s="165"/>
      <c r="P186" s="142">
        <f t="shared" si="97"/>
        <v>0</v>
      </c>
      <c r="Q186" s="140"/>
      <c r="R186" s="140"/>
      <c r="S186" s="140"/>
      <c r="T186" s="142">
        <f t="shared" si="107"/>
        <v>0</v>
      </c>
      <c r="U186" s="165"/>
      <c r="V186" s="142">
        <f t="shared" si="114"/>
        <v>0</v>
      </c>
      <c r="W186" s="142">
        <f t="shared" si="115"/>
        <v>0</v>
      </c>
      <c r="X186" s="142">
        <f t="shared" si="108"/>
        <v>0</v>
      </c>
      <c r="Y186" s="165"/>
      <c r="Z186" s="142">
        <f t="shared" si="105"/>
        <v>0</v>
      </c>
      <c r="AA186" s="142">
        <f t="shared" si="109"/>
        <v>0</v>
      </c>
      <c r="AB186" s="142">
        <f t="shared" si="110"/>
        <v>0</v>
      </c>
      <c r="AC186" s="142">
        <f t="shared" si="111"/>
        <v>0</v>
      </c>
      <c r="AD186" s="142">
        <f t="shared" si="112"/>
        <v>0</v>
      </c>
      <c r="AE186" s="142">
        <f t="shared" si="113"/>
        <v>0</v>
      </c>
      <c r="AF186" s="165"/>
      <c r="AG186" s="123">
        <f t="shared" si="88"/>
        <v>0</v>
      </c>
      <c r="AH186" s="123">
        <f t="shared" si="89"/>
        <v>0</v>
      </c>
      <c r="AI186" s="123">
        <f t="shared" si="90"/>
        <v>0</v>
      </c>
      <c r="AJ186" s="123">
        <f t="shared" si="91"/>
        <v>0</v>
      </c>
      <c r="AK186" s="123">
        <f t="shared" si="92"/>
        <v>0</v>
      </c>
      <c r="AL186" s="123">
        <f t="shared" si="93"/>
        <v>0</v>
      </c>
      <c r="AM186" s="123">
        <f t="shared" si="94"/>
        <v>0</v>
      </c>
    </row>
    <row r="187" spans="1:44" s="122" customFormat="1" ht="75">
      <c r="A187" s="216">
        <f t="shared" si="95"/>
        <v>180</v>
      </c>
      <c r="B187" s="210" t="s">
        <v>419</v>
      </c>
      <c r="C187" s="152" t="s">
        <v>669</v>
      </c>
      <c r="D187" s="151" t="s">
        <v>637</v>
      </c>
      <c r="E187" s="153">
        <v>60</v>
      </c>
      <c r="F187" s="165"/>
      <c r="G187" s="133"/>
      <c r="H187" s="133"/>
      <c r="I187" s="133"/>
      <c r="J187" s="133"/>
      <c r="K187" s="133"/>
      <c r="L187" s="133"/>
      <c r="M187" s="133"/>
      <c r="N187" s="143">
        <f t="shared" si="106"/>
        <v>0</v>
      </c>
      <c r="O187" s="165"/>
      <c r="P187" s="142">
        <f t="shared" si="97"/>
        <v>0</v>
      </c>
      <c r="Q187" s="140"/>
      <c r="R187" s="140"/>
      <c r="S187" s="140"/>
      <c r="T187" s="142">
        <f t="shared" si="107"/>
        <v>0</v>
      </c>
      <c r="U187" s="165"/>
      <c r="V187" s="142">
        <f t="shared" ref="V187:V218" si="116">T187*$V$3</f>
        <v>0</v>
      </c>
      <c r="W187" s="142">
        <f t="shared" ref="W187:W218" si="117">(T187+V187)*$W$3</f>
        <v>0</v>
      </c>
      <c r="X187" s="142">
        <f t="shared" si="108"/>
        <v>0</v>
      </c>
      <c r="Y187" s="165"/>
      <c r="Z187" s="142">
        <f t="shared" si="105"/>
        <v>0</v>
      </c>
      <c r="AA187" s="142">
        <f t="shared" si="109"/>
        <v>0</v>
      </c>
      <c r="AB187" s="142">
        <f t="shared" si="110"/>
        <v>0</v>
      </c>
      <c r="AC187" s="142">
        <f t="shared" si="111"/>
        <v>0</v>
      </c>
      <c r="AD187" s="142">
        <f t="shared" si="112"/>
        <v>0</v>
      </c>
      <c r="AE187" s="142">
        <f t="shared" si="113"/>
        <v>0</v>
      </c>
      <c r="AF187" s="165"/>
      <c r="AG187" s="123">
        <f t="shared" ref="AG187:AG236" si="118">G187*$E187</f>
        <v>0</v>
      </c>
      <c r="AH187" s="123">
        <f t="shared" ref="AH187:AH236" si="119">H187*$E187</f>
        <v>0</v>
      </c>
      <c r="AI187" s="123">
        <f t="shared" ref="AI187:AI236" si="120">I187*$E187</f>
        <v>0</v>
      </c>
      <c r="AJ187" s="123">
        <f t="shared" ref="AJ187:AJ236" si="121">J187*$E187</f>
        <v>0</v>
      </c>
      <c r="AK187" s="123">
        <f t="shared" ref="AK187:AK236" si="122">K187*$E187</f>
        <v>0</v>
      </c>
      <c r="AL187" s="123">
        <f t="shared" ref="AL187:AL236" si="123">L187*$E187</f>
        <v>0</v>
      </c>
      <c r="AM187" s="123">
        <f t="shared" ref="AM187:AM236" si="124">M187*$E187</f>
        <v>0</v>
      </c>
      <c r="AN187" s="127"/>
    </row>
    <row r="188" spans="1:44" s="122" customFormat="1" ht="90">
      <c r="A188" s="216">
        <f t="shared" ref="A188:A236" si="125">+A187+1</f>
        <v>181</v>
      </c>
      <c r="B188" s="210" t="s">
        <v>420</v>
      </c>
      <c r="C188" s="152" t="s">
        <v>670</v>
      </c>
      <c r="D188" s="151" t="s">
        <v>637</v>
      </c>
      <c r="E188" s="153">
        <v>10</v>
      </c>
      <c r="F188" s="165"/>
      <c r="G188" s="133"/>
      <c r="H188" s="133"/>
      <c r="I188" s="133"/>
      <c r="J188" s="133"/>
      <c r="K188" s="133"/>
      <c r="L188" s="133"/>
      <c r="M188" s="133"/>
      <c r="N188" s="143">
        <f t="shared" si="106"/>
        <v>0</v>
      </c>
      <c r="O188" s="165"/>
      <c r="P188" s="142">
        <f t="shared" ref="P188:P236" si="126">(G188*$G$4+H188*$H$4+I188*$I$4+J188*$J$4+K188*$K$4+L188*$L$4+M188*$M$4)</f>
        <v>0</v>
      </c>
      <c r="Q188" s="140"/>
      <c r="R188" s="140"/>
      <c r="S188" s="140"/>
      <c r="T188" s="142">
        <f t="shared" si="107"/>
        <v>0</v>
      </c>
      <c r="U188" s="165"/>
      <c r="V188" s="142">
        <f t="shared" si="116"/>
        <v>0</v>
      </c>
      <c r="W188" s="142">
        <f t="shared" si="117"/>
        <v>0</v>
      </c>
      <c r="X188" s="142">
        <f t="shared" si="108"/>
        <v>0</v>
      </c>
      <c r="Y188" s="165"/>
      <c r="Z188" s="142">
        <f t="shared" si="105"/>
        <v>0</v>
      </c>
      <c r="AA188" s="142">
        <f t="shared" si="109"/>
        <v>0</v>
      </c>
      <c r="AB188" s="142">
        <f t="shared" si="110"/>
        <v>0</v>
      </c>
      <c r="AC188" s="142">
        <f t="shared" si="111"/>
        <v>0</v>
      </c>
      <c r="AD188" s="142">
        <f t="shared" si="112"/>
        <v>0</v>
      </c>
      <c r="AE188" s="142">
        <f t="shared" si="113"/>
        <v>0</v>
      </c>
      <c r="AF188" s="165"/>
      <c r="AG188" s="123">
        <f t="shared" si="118"/>
        <v>0</v>
      </c>
      <c r="AH188" s="123">
        <f t="shared" si="119"/>
        <v>0</v>
      </c>
      <c r="AI188" s="123">
        <f t="shared" si="120"/>
        <v>0</v>
      </c>
      <c r="AJ188" s="123">
        <f t="shared" si="121"/>
        <v>0</v>
      </c>
      <c r="AK188" s="123">
        <f t="shared" si="122"/>
        <v>0</v>
      </c>
      <c r="AL188" s="123">
        <f t="shared" si="123"/>
        <v>0</v>
      </c>
      <c r="AM188" s="123">
        <f t="shared" si="124"/>
        <v>0</v>
      </c>
    </row>
    <row r="189" spans="1:44" s="122" customFormat="1" ht="75">
      <c r="A189" s="216">
        <f t="shared" si="125"/>
        <v>182</v>
      </c>
      <c r="B189" s="210" t="s">
        <v>162</v>
      </c>
      <c r="C189" s="152" t="s">
        <v>671</v>
      </c>
      <c r="D189" s="151" t="s">
        <v>637</v>
      </c>
      <c r="E189" s="153">
        <v>25</v>
      </c>
      <c r="F189" s="165"/>
      <c r="G189" s="133"/>
      <c r="H189" s="133"/>
      <c r="I189" s="133"/>
      <c r="J189" s="133"/>
      <c r="K189" s="133"/>
      <c r="L189" s="133"/>
      <c r="M189" s="133"/>
      <c r="N189" s="143">
        <f t="shared" si="106"/>
        <v>0</v>
      </c>
      <c r="O189" s="165"/>
      <c r="P189" s="142">
        <f t="shared" si="126"/>
        <v>0</v>
      </c>
      <c r="Q189" s="140"/>
      <c r="R189" s="140"/>
      <c r="S189" s="140"/>
      <c r="T189" s="142">
        <f t="shared" si="107"/>
        <v>0</v>
      </c>
      <c r="U189" s="165"/>
      <c r="V189" s="142">
        <f t="shared" si="116"/>
        <v>0</v>
      </c>
      <c r="W189" s="142">
        <f t="shared" si="117"/>
        <v>0</v>
      </c>
      <c r="X189" s="142">
        <f t="shared" si="108"/>
        <v>0</v>
      </c>
      <c r="Y189" s="165"/>
      <c r="Z189" s="142">
        <f t="shared" ref="Z189:Z236" si="127">(N189*E189)</f>
        <v>0</v>
      </c>
      <c r="AA189" s="142">
        <f t="shared" si="109"/>
        <v>0</v>
      </c>
      <c r="AB189" s="142">
        <f t="shared" si="110"/>
        <v>0</v>
      </c>
      <c r="AC189" s="142">
        <f t="shared" si="111"/>
        <v>0</v>
      </c>
      <c r="AD189" s="142">
        <f t="shared" si="112"/>
        <v>0</v>
      </c>
      <c r="AE189" s="142">
        <f t="shared" si="113"/>
        <v>0</v>
      </c>
      <c r="AF189" s="165"/>
      <c r="AG189" s="123">
        <f t="shared" si="118"/>
        <v>0</v>
      </c>
      <c r="AH189" s="123">
        <f t="shared" si="119"/>
        <v>0</v>
      </c>
      <c r="AI189" s="123">
        <f t="shared" si="120"/>
        <v>0</v>
      </c>
      <c r="AJ189" s="123">
        <f t="shared" si="121"/>
        <v>0</v>
      </c>
      <c r="AK189" s="123">
        <f t="shared" si="122"/>
        <v>0</v>
      </c>
      <c r="AL189" s="123">
        <f t="shared" si="123"/>
        <v>0</v>
      </c>
      <c r="AM189" s="123">
        <f t="shared" si="124"/>
        <v>0</v>
      </c>
    </row>
    <row r="190" spans="1:44" s="122" customFormat="1" ht="75">
      <c r="A190" s="216">
        <f t="shared" si="125"/>
        <v>183</v>
      </c>
      <c r="B190" s="210" t="s">
        <v>421</v>
      </c>
      <c r="C190" s="152" t="s">
        <v>672</v>
      </c>
      <c r="D190" s="151" t="s">
        <v>637</v>
      </c>
      <c r="E190" s="153">
        <v>20</v>
      </c>
      <c r="F190" s="165"/>
      <c r="G190" s="133"/>
      <c r="H190" s="133"/>
      <c r="I190" s="133"/>
      <c r="J190" s="133"/>
      <c r="K190" s="133"/>
      <c r="L190" s="133"/>
      <c r="M190" s="133"/>
      <c r="N190" s="143">
        <f t="shared" ref="N190:N236" si="128">SUM(G190:M190)</f>
        <v>0</v>
      </c>
      <c r="O190" s="165"/>
      <c r="P190" s="142">
        <f t="shared" si="126"/>
        <v>0</v>
      </c>
      <c r="Q190" s="140"/>
      <c r="R190" s="140"/>
      <c r="S190" s="140"/>
      <c r="T190" s="142">
        <f t="shared" ref="T190:T236" si="129">SUM(P190:S190)</f>
        <v>0</v>
      </c>
      <c r="U190" s="165"/>
      <c r="V190" s="142">
        <f t="shared" si="116"/>
        <v>0</v>
      </c>
      <c r="W190" s="142">
        <f t="shared" si="117"/>
        <v>0</v>
      </c>
      <c r="X190" s="142">
        <f t="shared" ref="X190:X236" si="130">T190+V190+W190</f>
        <v>0</v>
      </c>
      <c r="Y190" s="165"/>
      <c r="Z190" s="142">
        <f t="shared" si="127"/>
        <v>0</v>
      </c>
      <c r="AA190" s="142">
        <f t="shared" ref="AA190:AA236" si="131">P190*E190</f>
        <v>0</v>
      </c>
      <c r="AB190" s="142">
        <f t="shared" ref="AB190:AB236" si="132">(Q190+R190+S190)*E190</f>
        <v>0</v>
      </c>
      <c r="AC190" s="142">
        <f t="shared" ref="AC190:AC236" si="133">V190*E190</f>
        <v>0</v>
      </c>
      <c r="AD190" s="142">
        <f t="shared" ref="AD190:AD236" si="134">W190*E190</f>
        <v>0</v>
      </c>
      <c r="AE190" s="142">
        <f t="shared" ref="AE190:AE236" si="135">SUM(AA190:AD190)</f>
        <v>0</v>
      </c>
      <c r="AF190" s="165"/>
      <c r="AG190" s="123">
        <f t="shared" si="118"/>
        <v>0</v>
      </c>
      <c r="AH190" s="123">
        <f t="shared" si="119"/>
        <v>0</v>
      </c>
      <c r="AI190" s="123">
        <f t="shared" si="120"/>
        <v>0</v>
      </c>
      <c r="AJ190" s="123">
        <f t="shared" si="121"/>
        <v>0</v>
      </c>
      <c r="AK190" s="123">
        <f t="shared" si="122"/>
        <v>0</v>
      </c>
      <c r="AL190" s="123">
        <f t="shared" si="123"/>
        <v>0</v>
      </c>
      <c r="AM190" s="123">
        <f t="shared" si="124"/>
        <v>0</v>
      </c>
    </row>
    <row r="191" spans="1:44" s="122" customFormat="1" ht="90">
      <c r="A191" s="216">
        <f t="shared" si="125"/>
        <v>184</v>
      </c>
      <c r="B191" s="210" t="s">
        <v>422</v>
      </c>
      <c r="C191" s="152" t="s">
        <v>673</v>
      </c>
      <c r="D191" s="151" t="s">
        <v>637</v>
      </c>
      <c r="E191" s="153">
        <v>4</v>
      </c>
      <c r="F191" s="165"/>
      <c r="G191" s="133"/>
      <c r="H191" s="133"/>
      <c r="I191" s="133"/>
      <c r="J191" s="133"/>
      <c r="K191" s="133"/>
      <c r="L191" s="133"/>
      <c r="M191" s="133"/>
      <c r="N191" s="143">
        <f t="shared" si="128"/>
        <v>0</v>
      </c>
      <c r="O191" s="165"/>
      <c r="P191" s="142">
        <f t="shared" si="126"/>
        <v>0</v>
      </c>
      <c r="Q191" s="140"/>
      <c r="R191" s="140"/>
      <c r="S191" s="140"/>
      <c r="T191" s="142">
        <f t="shared" si="129"/>
        <v>0</v>
      </c>
      <c r="U191" s="165"/>
      <c r="V191" s="142">
        <f t="shared" si="116"/>
        <v>0</v>
      </c>
      <c r="W191" s="142">
        <f t="shared" si="117"/>
        <v>0</v>
      </c>
      <c r="X191" s="142">
        <f t="shared" si="130"/>
        <v>0</v>
      </c>
      <c r="Y191" s="165"/>
      <c r="Z191" s="142">
        <f t="shared" si="127"/>
        <v>0</v>
      </c>
      <c r="AA191" s="142">
        <f t="shared" si="131"/>
        <v>0</v>
      </c>
      <c r="AB191" s="142">
        <f t="shared" si="132"/>
        <v>0</v>
      </c>
      <c r="AC191" s="142">
        <f t="shared" si="133"/>
        <v>0</v>
      </c>
      <c r="AD191" s="142">
        <f t="shared" si="134"/>
        <v>0</v>
      </c>
      <c r="AE191" s="142">
        <f t="shared" si="135"/>
        <v>0</v>
      </c>
      <c r="AF191" s="165"/>
      <c r="AG191" s="123">
        <f t="shared" si="118"/>
        <v>0</v>
      </c>
      <c r="AH191" s="123">
        <f t="shared" si="119"/>
        <v>0</v>
      </c>
      <c r="AI191" s="123">
        <f t="shared" si="120"/>
        <v>0</v>
      </c>
      <c r="AJ191" s="123">
        <f t="shared" si="121"/>
        <v>0</v>
      </c>
      <c r="AK191" s="123">
        <f t="shared" si="122"/>
        <v>0</v>
      </c>
      <c r="AL191" s="123">
        <f t="shared" si="123"/>
        <v>0</v>
      </c>
      <c r="AM191" s="123">
        <f t="shared" si="124"/>
        <v>0</v>
      </c>
    </row>
    <row r="192" spans="1:44" s="122" customFormat="1" ht="75">
      <c r="A192" s="216">
        <f t="shared" si="125"/>
        <v>185</v>
      </c>
      <c r="B192" s="210" t="s">
        <v>423</v>
      </c>
      <c r="C192" s="152" t="s">
        <v>424</v>
      </c>
      <c r="D192" s="151" t="s">
        <v>637</v>
      </c>
      <c r="E192" s="153">
        <v>11</v>
      </c>
      <c r="F192" s="165"/>
      <c r="G192" s="133"/>
      <c r="H192" s="133"/>
      <c r="I192" s="133"/>
      <c r="J192" s="133"/>
      <c r="K192" s="133"/>
      <c r="L192" s="133"/>
      <c r="M192" s="133"/>
      <c r="N192" s="143">
        <f t="shared" si="128"/>
        <v>0</v>
      </c>
      <c r="O192" s="165"/>
      <c r="P192" s="142">
        <f t="shared" si="126"/>
        <v>0</v>
      </c>
      <c r="Q192" s="140"/>
      <c r="R192" s="140"/>
      <c r="S192" s="140"/>
      <c r="T192" s="142">
        <f t="shared" si="129"/>
        <v>0</v>
      </c>
      <c r="U192" s="165"/>
      <c r="V192" s="142">
        <f t="shared" si="116"/>
        <v>0</v>
      </c>
      <c r="W192" s="142">
        <f t="shared" si="117"/>
        <v>0</v>
      </c>
      <c r="X192" s="142">
        <f t="shared" si="130"/>
        <v>0</v>
      </c>
      <c r="Y192" s="165"/>
      <c r="Z192" s="142">
        <f t="shared" si="127"/>
        <v>0</v>
      </c>
      <c r="AA192" s="142">
        <f t="shared" si="131"/>
        <v>0</v>
      </c>
      <c r="AB192" s="142">
        <f t="shared" si="132"/>
        <v>0</v>
      </c>
      <c r="AC192" s="142">
        <f t="shared" si="133"/>
        <v>0</v>
      </c>
      <c r="AD192" s="142">
        <f t="shared" si="134"/>
        <v>0</v>
      </c>
      <c r="AE192" s="142">
        <f t="shared" si="135"/>
        <v>0</v>
      </c>
      <c r="AF192" s="165"/>
      <c r="AG192" s="123">
        <f t="shared" si="118"/>
        <v>0</v>
      </c>
      <c r="AH192" s="123">
        <f t="shared" si="119"/>
        <v>0</v>
      </c>
      <c r="AI192" s="123">
        <f t="shared" si="120"/>
        <v>0</v>
      </c>
      <c r="AJ192" s="123">
        <f t="shared" si="121"/>
        <v>0</v>
      </c>
      <c r="AK192" s="123">
        <f t="shared" si="122"/>
        <v>0</v>
      </c>
      <c r="AL192" s="123">
        <f t="shared" si="123"/>
        <v>0</v>
      </c>
      <c r="AM192" s="123">
        <f t="shared" si="124"/>
        <v>0</v>
      </c>
    </row>
    <row r="193" spans="1:40" s="122" customFormat="1" ht="75">
      <c r="A193" s="216">
        <f t="shared" si="125"/>
        <v>186</v>
      </c>
      <c r="B193" s="210" t="s">
        <v>425</v>
      </c>
      <c r="C193" s="152" t="s">
        <v>426</v>
      </c>
      <c r="D193" s="151" t="s">
        <v>637</v>
      </c>
      <c r="E193" s="153">
        <v>8</v>
      </c>
      <c r="F193" s="165"/>
      <c r="G193" s="133"/>
      <c r="H193" s="133"/>
      <c r="I193" s="133"/>
      <c r="J193" s="133"/>
      <c r="K193" s="133"/>
      <c r="L193" s="133"/>
      <c r="M193" s="133"/>
      <c r="N193" s="143">
        <f t="shared" si="128"/>
        <v>0</v>
      </c>
      <c r="O193" s="165"/>
      <c r="P193" s="142">
        <f t="shared" si="126"/>
        <v>0</v>
      </c>
      <c r="Q193" s="140"/>
      <c r="R193" s="140"/>
      <c r="S193" s="140"/>
      <c r="T193" s="142">
        <f t="shared" si="129"/>
        <v>0</v>
      </c>
      <c r="U193" s="165"/>
      <c r="V193" s="142">
        <f t="shared" si="116"/>
        <v>0</v>
      </c>
      <c r="W193" s="142">
        <f t="shared" si="117"/>
        <v>0</v>
      </c>
      <c r="X193" s="142">
        <f t="shared" si="130"/>
        <v>0</v>
      </c>
      <c r="Y193" s="165"/>
      <c r="Z193" s="142">
        <f t="shared" si="127"/>
        <v>0</v>
      </c>
      <c r="AA193" s="142">
        <f t="shared" si="131"/>
        <v>0</v>
      </c>
      <c r="AB193" s="142">
        <f t="shared" si="132"/>
        <v>0</v>
      </c>
      <c r="AC193" s="142">
        <f t="shared" si="133"/>
        <v>0</v>
      </c>
      <c r="AD193" s="142">
        <f t="shared" si="134"/>
        <v>0</v>
      </c>
      <c r="AE193" s="142">
        <f t="shared" si="135"/>
        <v>0</v>
      </c>
      <c r="AF193" s="165"/>
      <c r="AG193" s="123">
        <f t="shared" si="118"/>
        <v>0</v>
      </c>
      <c r="AH193" s="123">
        <f t="shared" si="119"/>
        <v>0</v>
      </c>
      <c r="AI193" s="123">
        <f t="shared" si="120"/>
        <v>0</v>
      </c>
      <c r="AJ193" s="123">
        <f t="shared" si="121"/>
        <v>0</v>
      </c>
      <c r="AK193" s="123">
        <f t="shared" si="122"/>
        <v>0</v>
      </c>
      <c r="AL193" s="123">
        <f t="shared" si="123"/>
        <v>0</v>
      </c>
      <c r="AM193" s="123">
        <f t="shared" si="124"/>
        <v>0</v>
      </c>
    </row>
    <row r="194" spans="1:40" s="122" customFormat="1" ht="75">
      <c r="A194" s="216">
        <f t="shared" si="125"/>
        <v>187</v>
      </c>
      <c r="B194" s="210" t="s">
        <v>427</v>
      </c>
      <c r="C194" s="152" t="s">
        <v>674</v>
      </c>
      <c r="D194" s="151" t="s">
        <v>637</v>
      </c>
      <c r="E194" s="153">
        <v>16</v>
      </c>
      <c r="F194" s="165"/>
      <c r="G194" s="133"/>
      <c r="H194" s="133"/>
      <c r="I194" s="133"/>
      <c r="J194" s="133"/>
      <c r="K194" s="133"/>
      <c r="L194" s="133"/>
      <c r="M194" s="133"/>
      <c r="N194" s="143">
        <f t="shared" si="128"/>
        <v>0</v>
      </c>
      <c r="O194" s="165"/>
      <c r="P194" s="142">
        <f t="shared" si="126"/>
        <v>0</v>
      </c>
      <c r="Q194" s="140"/>
      <c r="R194" s="140"/>
      <c r="S194" s="140"/>
      <c r="T194" s="142">
        <f t="shared" si="129"/>
        <v>0</v>
      </c>
      <c r="U194" s="165"/>
      <c r="V194" s="142">
        <f t="shared" si="116"/>
        <v>0</v>
      </c>
      <c r="W194" s="142">
        <f t="shared" si="117"/>
        <v>0</v>
      </c>
      <c r="X194" s="142">
        <f t="shared" si="130"/>
        <v>0</v>
      </c>
      <c r="Y194" s="165"/>
      <c r="Z194" s="142">
        <f t="shared" si="127"/>
        <v>0</v>
      </c>
      <c r="AA194" s="142">
        <f t="shared" si="131"/>
        <v>0</v>
      </c>
      <c r="AB194" s="142">
        <f t="shared" si="132"/>
        <v>0</v>
      </c>
      <c r="AC194" s="142">
        <f t="shared" si="133"/>
        <v>0</v>
      </c>
      <c r="AD194" s="142">
        <f t="shared" si="134"/>
        <v>0</v>
      </c>
      <c r="AE194" s="142">
        <f t="shared" si="135"/>
        <v>0</v>
      </c>
      <c r="AF194" s="165"/>
      <c r="AG194" s="123">
        <f t="shared" si="118"/>
        <v>0</v>
      </c>
      <c r="AH194" s="123">
        <f t="shared" si="119"/>
        <v>0</v>
      </c>
      <c r="AI194" s="123">
        <f t="shared" si="120"/>
        <v>0</v>
      </c>
      <c r="AJ194" s="123">
        <f t="shared" si="121"/>
        <v>0</v>
      </c>
      <c r="AK194" s="123">
        <f t="shared" si="122"/>
        <v>0</v>
      </c>
      <c r="AL194" s="123">
        <f t="shared" si="123"/>
        <v>0</v>
      </c>
      <c r="AM194" s="123">
        <f t="shared" si="124"/>
        <v>0</v>
      </c>
    </row>
    <row r="195" spans="1:40" s="122" customFormat="1" ht="75">
      <c r="A195" s="216">
        <f t="shared" si="125"/>
        <v>188</v>
      </c>
      <c r="B195" s="210" t="s">
        <v>428</v>
      </c>
      <c r="C195" s="152" t="s">
        <v>675</v>
      </c>
      <c r="D195" s="151" t="s">
        <v>637</v>
      </c>
      <c r="E195" s="153">
        <v>9</v>
      </c>
      <c r="F195" s="165"/>
      <c r="G195" s="133"/>
      <c r="H195" s="133"/>
      <c r="I195" s="133"/>
      <c r="J195" s="133"/>
      <c r="K195" s="133"/>
      <c r="L195" s="133"/>
      <c r="M195" s="133"/>
      <c r="N195" s="143">
        <f t="shared" si="128"/>
        <v>0</v>
      </c>
      <c r="O195" s="165"/>
      <c r="P195" s="142">
        <f t="shared" si="126"/>
        <v>0</v>
      </c>
      <c r="Q195" s="140"/>
      <c r="R195" s="140"/>
      <c r="S195" s="140"/>
      <c r="T195" s="142">
        <f t="shared" si="129"/>
        <v>0</v>
      </c>
      <c r="U195" s="165"/>
      <c r="V195" s="142">
        <f t="shared" si="116"/>
        <v>0</v>
      </c>
      <c r="W195" s="142">
        <f t="shared" si="117"/>
        <v>0</v>
      </c>
      <c r="X195" s="142">
        <f t="shared" si="130"/>
        <v>0</v>
      </c>
      <c r="Y195" s="165"/>
      <c r="Z195" s="142">
        <f t="shared" si="127"/>
        <v>0</v>
      </c>
      <c r="AA195" s="142">
        <f t="shared" si="131"/>
        <v>0</v>
      </c>
      <c r="AB195" s="142">
        <f t="shared" si="132"/>
        <v>0</v>
      </c>
      <c r="AC195" s="142">
        <f t="shared" si="133"/>
        <v>0</v>
      </c>
      <c r="AD195" s="142">
        <f t="shared" si="134"/>
        <v>0</v>
      </c>
      <c r="AE195" s="142">
        <f t="shared" si="135"/>
        <v>0</v>
      </c>
      <c r="AF195" s="165"/>
      <c r="AG195" s="123">
        <f t="shared" si="118"/>
        <v>0</v>
      </c>
      <c r="AH195" s="123">
        <f t="shared" si="119"/>
        <v>0</v>
      </c>
      <c r="AI195" s="123">
        <f t="shared" si="120"/>
        <v>0</v>
      </c>
      <c r="AJ195" s="123">
        <f t="shared" si="121"/>
        <v>0</v>
      </c>
      <c r="AK195" s="123">
        <f t="shared" si="122"/>
        <v>0</v>
      </c>
      <c r="AL195" s="123">
        <f t="shared" si="123"/>
        <v>0</v>
      </c>
      <c r="AM195" s="123">
        <f t="shared" si="124"/>
        <v>0</v>
      </c>
      <c r="AN195" s="127"/>
    </row>
    <row r="196" spans="1:40" s="122" customFormat="1" ht="75">
      <c r="A196" s="216">
        <f t="shared" si="125"/>
        <v>189</v>
      </c>
      <c r="B196" s="210" t="s">
        <v>429</v>
      </c>
      <c r="C196" s="152" t="s">
        <v>430</v>
      </c>
      <c r="D196" s="151" t="s">
        <v>637</v>
      </c>
      <c r="E196" s="153">
        <v>5</v>
      </c>
      <c r="F196" s="165"/>
      <c r="G196" s="133"/>
      <c r="H196" s="133"/>
      <c r="I196" s="133"/>
      <c r="J196" s="133"/>
      <c r="K196" s="133"/>
      <c r="L196" s="133"/>
      <c r="M196" s="133"/>
      <c r="N196" s="143">
        <f t="shared" si="128"/>
        <v>0</v>
      </c>
      <c r="O196" s="165"/>
      <c r="P196" s="142">
        <f t="shared" si="126"/>
        <v>0</v>
      </c>
      <c r="Q196" s="140"/>
      <c r="R196" s="140"/>
      <c r="S196" s="140"/>
      <c r="T196" s="142">
        <f t="shared" si="129"/>
        <v>0</v>
      </c>
      <c r="U196" s="165"/>
      <c r="V196" s="142">
        <f t="shared" si="116"/>
        <v>0</v>
      </c>
      <c r="W196" s="142">
        <f t="shared" si="117"/>
        <v>0</v>
      </c>
      <c r="X196" s="142">
        <f t="shared" si="130"/>
        <v>0</v>
      </c>
      <c r="Y196" s="165"/>
      <c r="Z196" s="142">
        <f t="shared" si="127"/>
        <v>0</v>
      </c>
      <c r="AA196" s="142">
        <f t="shared" si="131"/>
        <v>0</v>
      </c>
      <c r="AB196" s="142">
        <f t="shared" si="132"/>
        <v>0</v>
      </c>
      <c r="AC196" s="142">
        <f t="shared" si="133"/>
        <v>0</v>
      </c>
      <c r="AD196" s="142">
        <f t="shared" si="134"/>
        <v>0</v>
      </c>
      <c r="AE196" s="142">
        <f t="shared" si="135"/>
        <v>0</v>
      </c>
      <c r="AF196" s="165"/>
      <c r="AG196" s="123">
        <f t="shared" si="118"/>
        <v>0</v>
      </c>
      <c r="AH196" s="123">
        <f t="shared" si="119"/>
        <v>0</v>
      </c>
      <c r="AI196" s="123">
        <f t="shared" si="120"/>
        <v>0</v>
      </c>
      <c r="AJ196" s="123">
        <f t="shared" si="121"/>
        <v>0</v>
      </c>
      <c r="AK196" s="123">
        <f t="shared" si="122"/>
        <v>0</v>
      </c>
      <c r="AL196" s="123">
        <f t="shared" si="123"/>
        <v>0</v>
      </c>
      <c r="AM196" s="123">
        <f t="shared" si="124"/>
        <v>0</v>
      </c>
    </row>
    <row r="197" spans="1:40" s="122" customFormat="1" ht="75">
      <c r="A197" s="216">
        <f t="shared" si="125"/>
        <v>190</v>
      </c>
      <c r="B197" s="210" t="s">
        <v>431</v>
      </c>
      <c r="C197" s="152" t="s">
        <v>432</v>
      </c>
      <c r="D197" s="151" t="s">
        <v>637</v>
      </c>
      <c r="E197" s="153">
        <v>3</v>
      </c>
      <c r="F197" s="165"/>
      <c r="G197" s="133"/>
      <c r="H197" s="133"/>
      <c r="I197" s="133"/>
      <c r="J197" s="133"/>
      <c r="K197" s="133"/>
      <c r="L197" s="133"/>
      <c r="M197" s="133"/>
      <c r="N197" s="143">
        <f t="shared" si="128"/>
        <v>0</v>
      </c>
      <c r="O197" s="165"/>
      <c r="P197" s="142">
        <f t="shared" si="126"/>
        <v>0</v>
      </c>
      <c r="Q197" s="140"/>
      <c r="R197" s="140"/>
      <c r="S197" s="140"/>
      <c r="T197" s="142">
        <f t="shared" si="129"/>
        <v>0</v>
      </c>
      <c r="U197" s="165"/>
      <c r="V197" s="142">
        <f t="shared" si="116"/>
        <v>0</v>
      </c>
      <c r="W197" s="142">
        <f t="shared" si="117"/>
        <v>0</v>
      </c>
      <c r="X197" s="142">
        <f t="shared" si="130"/>
        <v>0</v>
      </c>
      <c r="Y197" s="165"/>
      <c r="Z197" s="142">
        <f t="shared" si="127"/>
        <v>0</v>
      </c>
      <c r="AA197" s="142">
        <f t="shared" si="131"/>
        <v>0</v>
      </c>
      <c r="AB197" s="142">
        <f t="shared" si="132"/>
        <v>0</v>
      </c>
      <c r="AC197" s="142">
        <f t="shared" si="133"/>
        <v>0</v>
      </c>
      <c r="AD197" s="142">
        <f t="shared" si="134"/>
        <v>0</v>
      </c>
      <c r="AE197" s="142">
        <f t="shared" si="135"/>
        <v>0</v>
      </c>
      <c r="AF197" s="165"/>
      <c r="AG197" s="123">
        <f t="shared" si="118"/>
        <v>0</v>
      </c>
      <c r="AH197" s="123">
        <f t="shared" si="119"/>
        <v>0</v>
      </c>
      <c r="AI197" s="123">
        <f t="shared" si="120"/>
        <v>0</v>
      </c>
      <c r="AJ197" s="123">
        <f t="shared" si="121"/>
        <v>0</v>
      </c>
      <c r="AK197" s="123">
        <f t="shared" si="122"/>
        <v>0</v>
      </c>
      <c r="AL197" s="123">
        <f t="shared" si="123"/>
        <v>0</v>
      </c>
      <c r="AM197" s="123">
        <f t="shared" si="124"/>
        <v>0</v>
      </c>
    </row>
    <row r="198" spans="1:40" s="122" customFormat="1" ht="75">
      <c r="A198" s="216">
        <f t="shared" si="125"/>
        <v>191</v>
      </c>
      <c r="B198" s="210" t="s">
        <v>433</v>
      </c>
      <c r="C198" s="152" t="s">
        <v>434</v>
      </c>
      <c r="D198" s="151" t="s">
        <v>637</v>
      </c>
      <c r="E198" s="153">
        <v>4</v>
      </c>
      <c r="F198" s="165"/>
      <c r="G198" s="133"/>
      <c r="H198" s="133"/>
      <c r="I198" s="133"/>
      <c r="J198" s="133"/>
      <c r="K198" s="133"/>
      <c r="L198" s="133"/>
      <c r="M198" s="133"/>
      <c r="N198" s="143">
        <f t="shared" si="128"/>
        <v>0</v>
      </c>
      <c r="O198" s="165"/>
      <c r="P198" s="142">
        <f t="shared" si="126"/>
        <v>0</v>
      </c>
      <c r="Q198" s="140"/>
      <c r="R198" s="140"/>
      <c r="S198" s="140"/>
      <c r="T198" s="142">
        <f t="shared" si="129"/>
        <v>0</v>
      </c>
      <c r="U198" s="165"/>
      <c r="V198" s="142">
        <f t="shared" si="116"/>
        <v>0</v>
      </c>
      <c r="W198" s="142">
        <f t="shared" si="117"/>
        <v>0</v>
      </c>
      <c r="X198" s="142">
        <f t="shared" si="130"/>
        <v>0</v>
      </c>
      <c r="Y198" s="165"/>
      <c r="Z198" s="142">
        <f t="shared" si="127"/>
        <v>0</v>
      </c>
      <c r="AA198" s="142">
        <f t="shared" si="131"/>
        <v>0</v>
      </c>
      <c r="AB198" s="142">
        <f t="shared" si="132"/>
        <v>0</v>
      </c>
      <c r="AC198" s="142">
        <f t="shared" si="133"/>
        <v>0</v>
      </c>
      <c r="AD198" s="142">
        <f t="shared" si="134"/>
        <v>0</v>
      </c>
      <c r="AE198" s="142">
        <f t="shared" si="135"/>
        <v>0</v>
      </c>
      <c r="AF198" s="165"/>
      <c r="AG198" s="123">
        <f t="shared" si="118"/>
        <v>0</v>
      </c>
      <c r="AH198" s="123">
        <f t="shared" si="119"/>
        <v>0</v>
      </c>
      <c r="AI198" s="123">
        <f t="shared" si="120"/>
        <v>0</v>
      </c>
      <c r="AJ198" s="123">
        <f t="shared" si="121"/>
        <v>0</v>
      </c>
      <c r="AK198" s="123">
        <f t="shared" si="122"/>
        <v>0</v>
      </c>
      <c r="AL198" s="123">
        <f t="shared" si="123"/>
        <v>0</v>
      </c>
      <c r="AM198" s="123">
        <f t="shared" si="124"/>
        <v>0</v>
      </c>
    </row>
    <row r="199" spans="1:40" s="122" customFormat="1" ht="90">
      <c r="A199" s="216">
        <f t="shared" si="125"/>
        <v>192</v>
      </c>
      <c r="B199" s="210" t="s">
        <v>435</v>
      </c>
      <c r="C199" s="152" t="s">
        <v>676</v>
      </c>
      <c r="D199" s="151" t="s">
        <v>637</v>
      </c>
      <c r="E199" s="153">
        <v>5</v>
      </c>
      <c r="F199" s="165"/>
      <c r="G199" s="133"/>
      <c r="H199" s="133"/>
      <c r="I199" s="133"/>
      <c r="J199" s="133"/>
      <c r="K199" s="133"/>
      <c r="L199" s="133"/>
      <c r="M199" s="133"/>
      <c r="N199" s="143">
        <f t="shared" si="128"/>
        <v>0</v>
      </c>
      <c r="O199" s="165"/>
      <c r="P199" s="142">
        <f t="shared" si="126"/>
        <v>0</v>
      </c>
      <c r="Q199" s="140"/>
      <c r="R199" s="140"/>
      <c r="S199" s="140"/>
      <c r="T199" s="142">
        <f t="shared" si="129"/>
        <v>0</v>
      </c>
      <c r="U199" s="165"/>
      <c r="V199" s="142">
        <f t="shared" si="116"/>
        <v>0</v>
      </c>
      <c r="W199" s="142">
        <f t="shared" si="117"/>
        <v>0</v>
      </c>
      <c r="X199" s="142">
        <f t="shared" si="130"/>
        <v>0</v>
      </c>
      <c r="Y199" s="165"/>
      <c r="Z199" s="142">
        <f t="shared" si="127"/>
        <v>0</v>
      </c>
      <c r="AA199" s="142">
        <f t="shared" si="131"/>
        <v>0</v>
      </c>
      <c r="AB199" s="142">
        <f t="shared" si="132"/>
        <v>0</v>
      </c>
      <c r="AC199" s="142">
        <f t="shared" si="133"/>
        <v>0</v>
      </c>
      <c r="AD199" s="142">
        <f t="shared" si="134"/>
        <v>0</v>
      </c>
      <c r="AE199" s="142">
        <f t="shared" si="135"/>
        <v>0</v>
      </c>
      <c r="AF199" s="165"/>
      <c r="AG199" s="123">
        <f t="shared" si="118"/>
        <v>0</v>
      </c>
      <c r="AH199" s="123">
        <f t="shared" si="119"/>
        <v>0</v>
      </c>
      <c r="AI199" s="123">
        <f t="shared" si="120"/>
        <v>0</v>
      </c>
      <c r="AJ199" s="123">
        <f t="shared" si="121"/>
        <v>0</v>
      </c>
      <c r="AK199" s="123">
        <f t="shared" si="122"/>
        <v>0</v>
      </c>
      <c r="AL199" s="123">
        <f t="shared" si="123"/>
        <v>0</v>
      </c>
      <c r="AM199" s="123">
        <f t="shared" si="124"/>
        <v>0</v>
      </c>
    </row>
    <row r="200" spans="1:40" s="122" customFormat="1" ht="90">
      <c r="A200" s="216">
        <f t="shared" si="125"/>
        <v>193</v>
      </c>
      <c r="B200" s="210" t="s">
        <v>436</v>
      </c>
      <c r="C200" s="152" t="s">
        <v>677</v>
      </c>
      <c r="D200" s="151" t="s">
        <v>637</v>
      </c>
      <c r="E200" s="153">
        <v>10</v>
      </c>
      <c r="F200" s="165"/>
      <c r="G200" s="133"/>
      <c r="H200" s="133"/>
      <c r="I200" s="133"/>
      <c r="J200" s="133"/>
      <c r="K200" s="133"/>
      <c r="L200" s="133"/>
      <c r="M200" s="133"/>
      <c r="N200" s="143">
        <f t="shared" si="128"/>
        <v>0</v>
      </c>
      <c r="O200" s="165"/>
      <c r="P200" s="142">
        <f t="shared" si="126"/>
        <v>0</v>
      </c>
      <c r="Q200" s="140"/>
      <c r="R200" s="140"/>
      <c r="S200" s="140"/>
      <c r="T200" s="142">
        <f t="shared" si="129"/>
        <v>0</v>
      </c>
      <c r="U200" s="165"/>
      <c r="V200" s="142">
        <f t="shared" si="116"/>
        <v>0</v>
      </c>
      <c r="W200" s="142">
        <f t="shared" si="117"/>
        <v>0</v>
      </c>
      <c r="X200" s="142">
        <f t="shared" si="130"/>
        <v>0</v>
      </c>
      <c r="Y200" s="165"/>
      <c r="Z200" s="142">
        <f t="shared" si="127"/>
        <v>0</v>
      </c>
      <c r="AA200" s="142">
        <f t="shared" si="131"/>
        <v>0</v>
      </c>
      <c r="AB200" s="142">
        <f t="shared" si="132"/>
        <v>0</v>
      </c>
      <c r="AC200" s="142">
        <f t="shared" si="133"/>
        <v>0</v>
      </c>
      <c r="AD200" s="142">
        <f t="shared" si="134"/>
        <v>0</v>
      </c>
      <c r="AE200" s="142">
        <f t="shared" si="135"/>
        <v>0</v>
      </c>
      <c r="AF200" s="165"/>
      <c r="AG200" s="123">
        <f t="shared" si="118"/>
        <v>0</v>
      </c>
      <c r="AH200" s="123">
        <f t="shared" si="119"/>
        <v>0</v>
      </c>
      <c r="AI200" s="123">
        <f t="shared" si="120"/>
        <v>0</v>
      </c>
      <c r="AJ200" s="123">
        <f t="shared" si="121"/>
        <v>0</v>
      </c>
      <c r="AK200" s="123">
        <f t="shared" si="122"/>
        <v>0</v>
      </c>
      <c r="AL200" s="123">
        <f t="shared" si="123"/>
        <v>0</v>
      </c>
      <c r="AM200" s="123">
        <f t="shared" si="124"/>
        <v>0</v>
      </c>
    </row>
    <row r="201" spans="1:40" s="122" customFormat="1" ht="240">
      <c r="A201" s="216">
        <f t="shared" si="125"/>
        <v>194</v>
      </c>
      <c r="B201" s="210" t="s">
        <v>437</v>
      </c>
      <c r="C201" s="152" t="s">
        <v>438</v>
      </c>
      <c r="D201" s="151" t="s">
        <v>637</v>
      </c>
      <c r="E201" s="153">
        <v>4</v>
      </c>
      <c r="F201" s="165"/>
      <c r="G201" s="133"/>
      <c r="H201" s="133"/>
      <c r="I201" s="133"/>
      <c r="J201" s="133"/>
      <c r="K201" s="133"/>
      <c r="L201" s="133"/>
      <c r="M201" s="133"/>
      <c r="N201" s="143">
        <f t="shared" si="128"/>
        <v>0</v>
      </c>
      <c r="O201" s="165"/>
      <c r="P201" s="142">
        <f t="shared" si="126"/>
        <v>0</v>
      </c>
      <c r="Q201" s="140"/>
      <c r="R201" s="140"/>
      <c r="S201" s="140"/>
      <c r="T201" s="142">
        <f t="shared" si="129"/>
        <v>0</v>
      </c>
      <c r="U201" s="165"/>
      <c r="V201" s="142">
        <f t="shared" si="116"/>
        <v>0</v>
      </c>
      <c r="W201" s="142">
        <f t="shared" si="117"/>
        <v>0</v>
      </c>
      <c r="X201" s="142">
        <f t="shared" si="130"/>
        <v>0</v>
      </c>
      <c r="Y201" s="165"/>
      <c r="Z201" s="142">
        <f t="shared" si="127"/>
        <v>0</v>
      </c>
      <c r="AA201" s="142">
        <f t="shared" si="131"/>
        <v>0</v>
      </c>
      <c r="AB201" s="142">
        <f t="shared" si="132"/>
        <v>0</v>
      </c>
      <c r="AC201" s="142">
        <f t="shared" si="133"/>
        <v>0</v>
      </c>
      <c r="AD201" s="142">
        <f t="shared" si="134"/>
        <v>0</v>
      </c>
      <c r="AE201" s="142">
        <f t="shared" si="135"/>
        <v>0</v>
      </c>
      <c r="AF201" s="165"/>
      <c r="AG201" s="123">
        <f t="shared" si="118"/>
        <v>0</v>
      </c>
      <c r="AH201" s="123">
        <f t="shared" si="119"/>
        <v>0</v>
      </c>
      <c r="AI201" s="123">
        <f t="shared" si="120"/>
        <v>0</v>
      </c>
      <c r="AJ201" s="123">
        <f t="shared" si="121"/>
        <v>0</v>
      </c>
      <c r="AK201" s="123">
        <f t="shared" si="122"/>
        <v>0</v>
      </c>
      <c r="AL201" s="123">
        <f t="shared" si="123"/>
        <v>0</v>
      </c>
      <c r="AM201" s="123">
        <f t="shared" si="124"/>
        <v>0</v>
      </c>
    </row>
    <row r="202" spans="1:40" s="122" customFormat="1" ht="240">
      <c r="A202" s="216">
        <f t="shared" si="125"/>
        <v>195</v>
      </c>
      <c r="B202" s="210" t="s">
        <v>439</v>
      </c>
      <c r="C202" s="152" t="s">
        <v>440</v>
      </c>
      <c r="D202" s="151" t="s">
        <v>637</v>
      </c>
      <c r="E202" s="153">
        <v>1</v>
      </c>
      <c r="F202" s="165"/>
      <c r="G202" s="133"/>
      <c r="H202" s="133"/>
      <c r="I202" s="133"/>
      <c r="J202" s="133"/>
      <c r="K202" s="133"/>
      <c r="L202" s="133"/>
      <c r="M202" s="133"/>
      <c r="N202" s="143">
        <f t="shared" si="128"/>
        <v>0</v>
      </c>
      <c r="O202" s="165"/>
      <c r="P202" s="142">
        <f t="shared" si="126"/>
        <v>0</v>
      </c>
      <c r="Q202" s="140"/>
      <c r="R202" s="140"/>
      <c r="S202" s="140"/>
      <c r="T202" s="142">
        <f t="shared" si="129"/>
        <v>0</v>
      </c>
      <c r="U202" s="165"/>
      <c r="V202" s="142">
        <f t="shared" si="116"/>
        <v>0</v>
      </c>
      <c r="W202" s="142">
        <f t="shared" si="117"/>
        <v>0</v>
      </c>
      <c r="X202" s="142">
        <f t="shared" si="130"/>
        <v>0</v>
      </c>
      <c r="Y202" s="165"/>
      <c r="Z202" s="142">
        <f t="shared" si="127"/>
        <v>0</v>
      </c>
      <c r="AA202" s="142">
        <f t="shared" si="131"/>
        <v>0</v>
      </c>
      <c r="AB202" s="142">
        <f t="shared" si="132"/>
        <v>0</v>
      </c>
      <c r="AC202" s="142">
        <f t="shared" si="133"/>
        <v>0</v>
      </c>
      <c r="AD202" s="142">
        <f t="shared" si="134"/>
        <v>0</v>
      </c>
      <c r="AE202" s="142">
        <f t="shared" si="135"/>
        <v>0</v>
      </c>
      <c r="AF202" s="165"/>
      <c r="AG202" s="123">
        <f t="shared" si="118"/>
        <v>0</v>
      </c>
      <c r="AH202" s="123">
        <f t="shared" si="119"/>
        <v>0</v>
      </c>
      <c r="AI202" s="123">
        <f t="shared" si="120"/>
        <v>0</v>
      </c>
      <c r="AJ202" s="123">
        <f t="shared" si="121"/>
        <v>0</v>
      </c>
      <c r="AK202" s="123">
        <f t="shared" si="122"/>
        <v>0</v>
      </c>
      <c r="AL202" s="123">
        <f t="shared" si="123"/>
        <v>0</v>
      </c>
      <c r="AM202" s="123">
        <f t="shared" si="124"/>
        <v>0</v>
      </c>
    </row>
    <row r="203" spans="1:40" s="122" customFormat="1" ht="75">
      <c r="A203" s="216">
        <f t="shared" si="125"/>
        <v>196</v>
      </c>
      <c r="B203" s="210" t="s">
        <v>441</v>
      </c>
      <c r="C203" s="152" t="s">
        <v>442</v>
      </c>
      <c r="D203" s="151" t="s">
        <v>637</v>
      </c>
      <c r="E203" s="153">
        <v>6</v>
      </c>
      <c r="F203" s="165"/>
      <c r="G203" s="133"/>
      <c r="H203" s="133"/>
      <c r="I203" s="133"/>
      <c r="J203" s="133"/>
      <c r="K203" s="133"/>
      <c r="L203" s="133"/>
      <c r="M203" s="133"/>
      <c r="N203" s="143">
        <f t="shared" si="128"/>
        <v>0</v>
      </c>
      <c r="O203" s="165"/>
      <c r="P203" s="142">
        <f t="shared" si="126"/>
        <v>0</v>
      </c>
      <c r="Q203" s="140"/>
      <c r="R203" s="140"/>
      <c r="S203" s="140"/>
      <c r="T203" s="142">
        <f t="shared" si="129"/>
        <v>0</v>
      </c>
      <c r="U203" s="165"/>
      <c r="V203" s="142">
        <f t="shared" si="116"/>
        <v>0</v>
      </c>
      <c r="W203" s="142">
        <f t="shared" si="117"/>
        <v>0</v>
      </c>
      <c r="X203" s="142">
        <f t="shared" si="130"/>
        <v>0</v>
      </c>
      <c r="Y203" s="165"/>
      <c r="Z203" s="142">
        <f t="shared" si="127"/>
        <v>0</v>
      </c>
      <c r="AA203" s="142">
        <f t="shared" si="131"/>
        <v>0</v>
      </c>
      <c r="AB203" s="142">
        <f t="shared" si="132"/>
        <v>0</v>
      </c>
      <c r="AC203" s="142">
        <f t="shared" si="133"/>
        <v>0</v>
      </c>
      <c r="AD203" s="142">
        <f t="shared" si="134"/>
        <v>0</v>
      </c>
      <c r="AE203" s="142">
        <f t="shared" si="135"/>
        <v>0</v>
      </c>
      <c r="AF203" s="165"/>
      <c r="AG203" s="123">
        <f t="shared" si="118"/>
        <v>0</v>
      </c>
      <c r="AH203" s="123">
        <f t="shared" si="119"/>
        <v>0</v>
      </c>
      <c r="AI203" s="123">
        <f t="shared" si="120"/>
        <v>0</v>
      </c>
      <c r="AJ203" s="123">
        <f t="shared" si="121"/>
        <v>0</v>
      </c>
      <c r="AK203" s="123">
        <f t="shared" si="122"/>
        <v>0</v>
      </c>
      <c r="AL203" s="123">
        <f t="shared" si="123"/>
        <v>0</v>
      </c>
      <c r="AM203" s="123">
        <f t="shared" si="124"/>
        <v>0</v>
      </c>
    </row>
    <row r="204" spans="1:40" s="122" customFormat="1" ht="75">
      <c r="A204" s="216">
        <f t="shared" si="125"/>
        <v>197</v>
      </c>
      <c r="B204" s="210" t="s">
        <v>443</v>
      </c>
      <c r="C204" s="152" t="s">
        <v>678</v>
      </c>
      <c r="D204" s="151" t="s">
        <v>637</v>
      </c>
      <c r="E204" s="153">
        <v>4</v>
      </c>
      <c r="F204" s="165"/>
      <c r="G204" s="133"/>
      <c r="H204" s="133"/>
      <c r="I204" s="133"/>
      <c r="J204" s="133"/>
      <c r="K204" s="133"/>
      <c r="L204" s="133"/>
      <c r="M204" s="133"/>
      <c r="N204" s="143">
        <f t="shared" si="128"/>
        <v>0</v>
      </c>
      <c r="O204" s="165"/>
      <c r="P204" s="142">
        <f t="shared" si="126"/>
        <v>0</v>
      </c>
      <c r="Q204" s="140"/>
      <c r="R204" s="140"/>
      <c r="S204" s="140"/>
      <c r="T204" s="142">
        <f t="shared" si="129"/>
        <v>0</v>
      </c>
      <c r="U204" s="165"/>
      <c r="V204" s="142">
        <f t="shared" si="116"/>
        <v>0</v>
      </c>
      <c r="W204" s="142">
        <f t="shared" si="117"/>
        <v>0</v>
      </c>
      <c r="X204" s="142">
        <f t="shared" si="130"/>
        <v>0</v>
      </c>
      <c r="Y204" s="165"/>
      <c r="Z204" s="142">
        <f t="shared" si="127"/>
        <v>0</v>
      </c>
      <c r="AA204" s="142">
        <f t="shared" si="131"/>
        <v>0</v>
      </c>
      <c r="AB204" s="142">
        <f t="shared" si="132"/>
        <v>0</v>
      </c>
      <c r="AC204" s="142">
        <f t="shared" si="133"/>
        <v>0</v>
      </c>
      <c r="AD204" s="142">
        <f t="shared" si="134"/>
        <v>0</v>
      </c>
      <c r="AE204" s="142">
        <f t="shared" si="135"/>
        <v>0</v>
      </c>
      <c r="AF204" s="165"/>
      <c r="AG204" s="123">
        <f t="shared" si="118"/>
        <v>0</v>
      </c>
      <c r="AH204" s="123">
        <f t="shared" si="119"/>
        <v>0</v>
      </c>
      <c r="AI204" s="123">
        <f t="shared" si="120"/>
        <v>0</v>
      </c>
      <c r="AJ204" s="123">
        <f t="shared" si="121"/>
        <v>0</v>
      </c>
      <c r="AK204" s="123">
        <f t="shared" si="122"/>
        <v>0</v>
      </c>
      <c r="AL204" s="123">
        <f t="shared" si="123"/>
        <v>0</v>
      </c>
      <c r="AM204" s="123">
        <f t="shared" si="124"/>
        <v>0</v>
      </c>
    </row>
    <row r="205" spans="1:40" s="122" customFormat="1" ht="60">
      <c r="A205" s="216">
        <f t="shared" si="125"/>
        <v>198</v>
      </c>
      <c r="B205" s="210" t="s">
        <v>444</v>
      </c>
      <c r="C205" s="152" t="s">
        <v>679</v>
      </c>
      <c r="D205" s="151" t="s">
        <v>637</v>
      </c>
      <c r="E205" s="153">
        <v>19</v>
      </c>
      <c r="F205" s="165"/>
      <c r="G205" s="133"/>
      <c r="H205" s="133"/>
      <c r="I205" s="133"/>
      <c r="J205" s="133"/>
      <c r="K205" s="133"/>
      <c r="L205" s="133"/>
      <c r="M205" s="133"/>
      <c r="N205" s="143">
        <f t="shared" si="128"/>
        <v>0</v>
      </c>
      <c r="O205" s="165"/>
      <c r="P205" s="142">
        <f t="shared" si="126"/>
        <v>0</v>
      </c>
      <c r="Q205" s="140"/>
      <c r="R205" s="140"/>
      <c r="S205" s="140"/>
      <c r="T205" s="142">
        <f t="shared" si="129"/>
        <v>0</v>
      </c>
      <c r="U205" s="165"/>
      <c r="V205" s="142">
        <f t="shared" si="116"/>
        <v>0</v>
      </c>
      <c r="W205" s="142">
        <f t="shared" si="117"/>
        <v>0</v>
      </c>
      <c r="X205" s="142">
        <f t="shared" si="130"/>
        <v>0</v>
      </c>
      <c r="Y205" s="165"/>
      <c r="Z205" s="142">
        <f t="shared" si="127"/>
        <v>0</v>
      </c>
      <c r="AA205" s="142">
        <f t="shared" si="131"/>
        <v>0</v>
      </c>
      <c r="AB205" s="142">
        <f t="shared" si="132"/>
        <v>0</v>
      </c>
      <c r="AC205" s="142">
        <f t="shared" si="133"/>
        <v>0</v>
      </c>
      <c r="AD205" s="142">
        <f t="shared" si="134"/>
        <v>0</v>
      </c>
      <c r="AE205" s="142">
        <f t="shared" si="135"/>
        <v>0</v>
      </c>
      <c r="AF205" s="165"/>
      <c r="AG205" s="123">
        <f t="shared" si="118"/>
        <v>0</v>
      </c>
      <c r="AH205" s="123">
        <f t="shared" si="119"/>
        <v>0</v>
      </c>
      <c r="AI205" s="123">
        <f t="shared" si="120"/>
        <v>0</v>
      </c>
      <c r="AJ205" s="123">
        <f t="shared" si="121"/>
        <v>0</v>
      </c>
      <c r="AK205" s="123">
        <f t="shared" si="122"/>
        <v>0</v>
      </c>
      <c r="AL205" s="123">
        <f t="shared" si="123"/>
        <v>0</v>
      </c>
      <c r="AM205" s="123">
        <f t="shared" si="124"/>
        <v>0</v>
      </c>
    </row>
    <row r="206" spans="1:40" s="122" customFormat="1" ht="45">
      <c r="A206" s="216">
        <f t="shared" si="125"/>
        <v>199</v>
      </c>
      <c r="B206" s="210" t="s">
        <v>445</v>
      </c>
      <c r="C206" s="152" t="s">
        <v>680</v>
      </c>
      <c r="D206" s="151" t="s">
        <v>637</v>
      </c>
      <c r="E206" s="153">
        <v>1</v>
      </c>
      <c r="F206" s="165"/>
      <c r="G206" s="133"/>
      <c r="H206" s="133"/>
      <c r="I206" s="133"/>
      <c r="J206" s="133"/>
      <c r="K206" s="133"/>
      <c r="L206" s="133"/>
      <c r="M206" s="133"/>
      <c r="N206" s="143">
        <f t="shared" si="128"/>
        <v>0</v>
      </c>
      <c r="O206" s="165"/>
      <c r="P206" s="142">
        <f t="shared" si="126"/>
        <v>0</v>
      </c>
      <c r="Q206" s="140"/>
      <c r="R206" s="140"/>
      <c r="S206" s="140"/>
      <c r="T206" s="142">
        <f t="shared" si="129"/>
        <v>0</v>
      </c>
      <c r="U206" s="165"/>
      <c r="V206" s="142">
        <f t="shared" si="116"/>
        <v>0</v>
      </c>
      <c r="W206" s="142">
        <f t="shared" si="117"/>
        <v>0</v>
      </c>
      <c r="X206" s="142">
        <f t="shared" si="130"/>
        <v>0</v>
      </c>
      <c r="Y206" s="165"/>
      <c r="Z206" s="142">
        <f t="shared" si="127"/>
        <v>0</v>
      </c>
      <c r="AA206" s="142">
        <f t="shared" si="131"/>
        <v>0</v>
      </c>
      <c r="AB206" s="142">
        <f t="shared" si="132"/>
        <v>0</v>
      </c>
      <c r="AC206" s="142">
        <f t="shared" si="133"/>
        <v>0</v>
      </c>
      <c r="AD206" s="142">
        <f t="shared" si="134"/>
        <v>0</v>
      </c>
      <c r="AE206" s="142">
        <f t="shared" si="135"/>
        <v>0</v>
      </c>
      <c r="AF206" s="165"/>
      <c r="AG206" s="123">
        <f t="shared" si="118"/>
        <v>0</v>
      </c>
      <c r="AH206" s="123">
        <f t="shared" si="119"/>
        <v>0</v>
      </c>
      <c r="AI206" s="123">
        <f t="shared" si="120"/>
        <v>0</v>
      </c>
      <c r="AJ206" s="123">
        <f t="shared" si="121"/>
        <v>0</v>
      </c>
      <c r="AK206" s="123">
        <f t="shared" si="122"/>
        <v>0</v>
      </c>
      <c r="AL206" s="123">
        <f t="shared" si="123"/>
        <v>0</v>
      </c>
      <c r="AM206" s="123">
        <f t="shared" si="124"/>
        <v>0</v>
      </c>
    </row>
    <row r="207" spans="1:40" s="122" customFormat="1" ht="90">
      <c r="A207" s="216">
        <f t="shared" si="125"/>
        <v>200</v>
      </c>
      <c r="B207" s="210" t="s">
        <v>446</v>
      </c>
      <c r="C207" s="152" t="s">
        <v>447</v>
      </c>
      <c r="D207" s="151" t="s">
        <v>92</v>
      </c>
      <c r="E207" s="153">
        <v>1</v>
      </c>
      <c r="F207" s="165"/>
      <c r="G207" s="133"/>
      <c r="H207" s="133"/>
      <c r="I207" s="133"/>
      <c r="J207" s="133"/>
      <c r="K207" s="133"/>
      <c r="L207" s="133"/>
      <c r="M207" s="133"/>
      <c r="N207" s="143">
        <f t="shared" si="128"/>
        <v>0</v>
      </c>
      <c r="O207" s="165"/>
      <c r="P207" s="142">
        <f t="shared" si="126"/>
        <v>0</v>
      </c>
      <c r="Q207" s="140"/>
      <c r="R207" s="140"/>
      <c r="S207" s="140"/>
      <c r="T207" s="142">
        <f t="shared" si="129"/>
        <v>0</v>
      </c>
      <c r="U207" s="165"/>
      <c r="V207" s="142">
        <f t="shared" si="116"/>
        <v>0</v>
      </c>
      <c r="W207" s="142">
        <f t="shared" si="117"/>
        <v>0</v>
      </c>
      <c r="X207" s="142">
        <f t="shared" si="130"/>
        <v>0</v>
      </c>
      <c r="Y207" s="165"/>
      <c r="Z207" s="142">
        <f t="shared" si="127"/>
        <v>0</v>
      </c>
      <c r="AA207" s="142">
        <f t="shared" si="131"/>
        <v>0</v>
      </c>
      <c r="AB207" s="142">
        <f t="shared" si="132"/>
        <v>0</v>
      </c>
      <c r="AC207" s="142">
        <f t="shared" si="133"/>
        <v>0</v>
      </c>
      <c r="AD207" s="142">
        <f t="shared" si="134"/>
        <v>0</v>
      </c>
      <c r="AE207" s="142">
        <f t="shared" si="135"/>
        <v>0</v>
      </c>
      <c r="AF207" s="165"/>
      <c r="AG207" s="123">
        <f t="shared" si="118"/>
        <v>0</v>
      </c>
      <c r="AH207" s="123">
        <f t="shared" si="119"/>
        <v>0</v>
      </c>
      <c r="AI207" s="123">
        <f t="shared" si="120"/>
        <v>0</v>
      </c>
      <c r="AJ207" s="123">
        <f t="shared" si="121"/>
        <v>0</v>
      </c>
      <c r="AK207" s="123">
        <f t="shared" si="122"/>
        <v>0</v>
      </c>
      <c r="AL207" s="123">
        <f t="shared" si="123"/>
        <v>0</v>
      </c>
      <c r="AM207" s="123">
        <f t="shared" si="124"/>
        <v>0</v>
      </c>
      <c r="AN207" s="127"/>
    </row>
    <row r="208" spans="1:40" s="122" customFormat="1" ht="60">
      <c r="A208" s="216">
        <f t="shared" si="125"/>
        <v>201</v>
      </c>
      <c r="B208" s="210" t="s">
        <v>448</v>
      </c>
      <c r="C208" s="152" t="s">
        <v>449</v>
      </c>
      <c r="D208" s="151" t="s">
        <v>637</v>
      </c>
      <c r="E208" s="153">
        <v>2</v>
      </c>
      <c r="F208" s="165"/>
      <c r="G208" s="133"/>
      <c r="H208" s="133"/>
      <c r="I208" s="133"/>
      <c r="J208" s="133"/>
      <c r="K208" s="133"/>
      <c r="L208" s="133"/>
      <c r="M208" s="133"/>
      <c r="N208" s="143">
        <f t="shared" si="128"/>
        <v>0</v>
      </c>
      <c r="O208" s="165"/>
      <c r="P208" s="142">
        <f t="shared" si="126"/>
        <v>0</v>
      </c>
      <c r="Q208" s="140"/>
      <c r="R208" s="140"/>
      <c r="S208" s="140"/>
      <c r="T208" s="142">
        <f t="shared" si="129"/>
        <v>0</v>
      </c>
      <c r="U208" s="165"/>
      <c r="V208" s="142">
        <f t="shared" si="116"/>
        <v>0</v>
      </c>
      <c r="W208" s="142">
        <f t="shared" si="117"/>
        <v>0</v>
      </c>
      <c r="X208" s="142">
        <f t="shared" si="130"/>
        <v>0</v>
      </c>
      <c r="Y208" s="165"/>
      <c r="Z208" s="142">
        <f t="shared" si="127"/>
        <v>0</v>
      </c>
      <c r="AA208" s="142">
        <f t="shared" si="131"/>
        <v>0</v>
      </c>
      <c r="AB208" s="142">
        <f t="shared" si="132"/>
        <v>0</v>
      </c>
      <c r="AC208" s="142">
        <f t="shared" si="133"/>
        <v>0</v>
      </c>
      <c r="AD208" s="142">
        <f t="shared" si="134"/>
        <v>0</v>
      </c>
      <c r="AE208" s="142">
        <f t="shared" si="135"/>
        <v>0</v>
      </c>
      <c r="AF208" s="165"/>
      <c r="AG208" s="123">
        <f t="shared" si="118"/>
        <v>0</v>
      </c>
      <c r="AH208" s="123">
        <f t="shared" si="119"/>
        <v>0</v>
      </c>
      <c r="AI208" s="123">
        <f t="shared" si="120"/>
        <v>0</v>
      </c>
      <c r="AJ208" s="123">
        <f t="shared" si="121"/>
        <v>0</v>
      </c>
      <c r="AK208" s="123">
        <f t="shared" si="122"/>
        <v>0</v>
      </c>
      <c r="AL208" s="123">
        <f t="shared" si="123"/>
        <v>0</v>
      </c>
      <c r="AM208" s="123">
        <f t="shared" si="124"/>
        <v>0</v>
      </c>
    </row>
    <row r="209" spans="1:41" s="122" customFormat="1" ht="105">
      <c r="A209" s="216">
        <f t="shared" si="125"/>
        <v>202</v>
      </c>
      <c r="B209" s="210" t="s">
        <v>450</v>
      </c>
      <c r="C209" s="152" t="s">
        <v>451</v>
      </c>
      <c r="D209" s="151" t="s">
        <v>637</v>
      </c>
      <c r="E209" s="153">
        <v>2</v>
      </c>
      <c r="F209" s="165"/>
      <c r="G209" s="133"/>
      <c r="H209" s="133"/>
      <c r="I209" s="133"/>
      <c r="J209" s="133"/>
      <c r="K209" s="133"/>
      <c r="L209" s="133"/>
      <c r="M209" s="133"/>
      <c r="N209" s="143">
        <f t="shared" si="128"/>
        <v>0</v>
      </c>
      <c r="O209" s="165"/>
      <c r="P209" s="142">
        <f t="shared" si="126"/>
        <v>0</v>
      </c>
      <c r="Q209" s="140"/>
      <c r="R209" s="140"/>
      <c r="S209" s="140"/>
      <c r="T209" s="142">
        <f t="shared" si="129"/>
        <v>0</v>
      </c>
      <c r="U209" s="165"/>
      <c r="V209" s="142">
        <f t="shared" si="116"/>
        <v>0</v>
      </c>
      <c r="W209" s="142">
        <f t="shared" si="117"/>
        <v>0</v>
      </c>
      <c r="X209" s="142">
        <f t="shared" si="130"/>
        <v>0</v>
      </c>
      <c r="Y209" s="165"/>
      <c r="Z209" s="142">
        <f t="shared" si="127"/>
        <v>0</v>
      </c>
      <c r="AA209" s="142">
        <f t="shared" si="131"/>
        <v>0</v>
      </c>
      <c r="AB209" s="142">
        <f t="shared" si="132"/>
        <v>0</v>
      </c>
      <c r="AC209" s="142">
        <f t="shared" si="133"/>
        <v>0</v>
      </c>
      <c r="AD209" s="142">
        <f t="shared" si="134"/>
        <v>0</v>
      </c>
      <c r="AE209" s="142">
        <f t="shared" si="135"/>
        <v>0</v>
      </c>
      <c r="AF209" s="165"/>
      <c r="AG209" s="123">
        <f t="shared" si="118"/>
        <v>0</v>
      </c>
      <c r="AH209" s="123">
        <f t="shared" si="119"/>
        <v>0</v>
      </c>
      <c r="AI209" s="123">
        <f t="shared" si="120"/>
        <v>0</v>
      </c>
      <c r="AJ209" s="123">
        <f t="shared" si="121"/>
        <v>0</v>
      </c>
      <c r="AK209" s="123">
        <f t="shared" si="122"/>
        <v>0</v>
      </c>
      <c r="AL209" s="123">
        <f t="shared" si="123"/>
        <v>0</v>
      </c>
      <c r="AM209" s="123">
        <f t="shared" si="124"/>
        <v>0</v>
      </c>
    </row>
    <row r="210" spans="1:41" s="122" customFormat="1" ht="120">
      <c r="A210" s="216">
        <f t="shared" si="125"/>
        <v>203</v>
      </c>
      <c r="B210" s="210" t="s">
        <v>452</v>
      </c>
      <c r="C210" s="152" t="s">
        <v>681</v>
      </c>
      <c r="D210" s="151" t="s">
        <v>637</v>
      </c>
      <c r="E210" s="153">
        <v>1</v>
      </c>
      <c r="F210" s="165"/>
      <c r="G210" s="133"/>
      <c r="H210" s="133"/>
      <c r="I210" s="133"/>
      <c r="J210" s="133"/>
      <c r="K210" s="133"/>
      <c r="L210" s="133"/>
      <c r="M210" s="133"/>
      <c r="N210" s="143">
        <f t="shared" si="128"/>
        <v>0</v>
      </c>
      <c r="O210" s="165"/>
      <c r="P210" s="142">
        <f t="shared" si="126"/>
        <v>0</v>
      </c>
      <c r="Q210" s="140"/>
      <c r="R210" s="140"/>
      <c r="S210" s="140"/>
      <c r="T210" s="142">
        <f t="shared" si="129"/>
        <v>0</v>
      </c>
      <c r="U210" s="165"/>
      <c r="V210" s="142">
        <f t="shared" si="116"/>
        <v>0</v>
      </c>
      <c r="W210" s="142">
        <f t="shared" si="117"/>
        <v>0</v>
      </c>
      <c r="X210" s="142">
        <f t="shared" si="130"/>
        <v>0</v>
      </c>
      <c r="Y210" s="165"/>
      <c r="Z210" s="142">
        <f t="shared" si="127"/>
        <v>0</v>
      </c>
      <c r="AA210" s="142">
        <f t="shared" si="131"/>
        <v>0</v>
      </c>
      <c r="AB210" s="142">
        <f t="shared" si="132"/>
        <v>0</v>
      </c>
      <c r="AC210" s="142">
        <f t="shared" si="133"/>
        <v>0</v>
      </c>
      <c r="AD210" s="142">
        <f t="shared" si="134"/>
        <v>0</v>
      </c>
      <c r="AE210" s="142">
        <f t="shared" si="135"/>
        <v>0</v>
      </c>
      <c r="AF210" s="165"/>
      <c r="AG210" s="123">
        <f t="shared" si="118"/>
        <v>0</v>
      </c>
      <c r="AH210" s="123">
        <f t="shared" si="119"/>
        <v>0</v>
      </c>
      <c r="AI210" s="123">
        <f t="shared" si="120"/>
        <v>0</v>
      </c>
      <c r="AJ210" s="123">
        <f t="shared" si="121"/>
        <v>0</v>
      </c>
      <c r="AK210" s="123">
        <f t="shared" si="122"/>
        <v>0</v>
      </c>
      <c r="AL210" s="123">
        <f t="shared" si="123"/>
        <v>0</v>
      </c>
      <c r="AM210" s="123">
        <f t="shared" si="124"/>
        <v>0</v>
      </c>
    </row>
    <row r="211" spans="1:41" s="122" customFormat="1" ht="105">
      <c r="A211" s="216">
        <f t="shared" si="125"/>
        <v>204</v>
      </c>
      <c r="B211" s="210" t="s">
        <v>453</v>
      </c>
      <c r="C211" s="152" t="s">
        <v>454</v>
      </c>
      <c r="D211" s="151" t="s">
        <v>637</v>
      </c>
      <c r="E211" s="153">
        <v>1</v>
      </c>
      <c r="F211" s="165"/>
      <c r="G211" s="133"/>
      <c r="H211" s="133"/>
      <c r="I211" s="133"/>
      <c r="J211" s="133"/>
      <c r="K211" s="133"/>
      <c r="L211" s="133"/>
      <c r="M211" s="133"/>
      <c r="N211" s="143">
        <f t="shared" si="128"/>
        <v>0</v>
      </c>
      <c r="O211" s="165"/>
      <c r="P211" s="142">
        <f t="shared" si="126"/>
        <v>0</v>
      </c>
      <c r="Q211" s="140"/>
      <c r="R211" s="140"/>
      <c r="S211" s="140"/>
      <c r="T211" s="142">
        <f t="shared" si="129"/>
        <v>0</v>
      </c>
      <c r="U211" s="165"/>
      <c r="V211" s="142">
        <f t="shared" si="116"/>
        <v>0</v>
      </c>
      <c r="W211" s="142">
        <f t="shared" si="117"/>
        <v>0</v>
      </c>
      <c r="X211" s="142">
        <f t="shared" si="130"/>
        <v>0</v>
      </c>
      <c r="Y211" s="165"/>
      <c r="Z211" s="142">
        <f t="shared" si="127"/>
        <v>0</v>
      </c>
      <c r="AA211" s="142">
        <f t="shared" si="131"/>
        <v>0</v>
      </c>
      <c r="AB211" s="142">
        <f t="shared" si="132"/>
        <v>0</v>
      </c>
      <c r="AC211" s="142">
        <f t="shared" si="133"/>
        <v>0</v>
      </c>
      <c r="AD211" s="142">
        <f t="shared" si="134"/>
        <v>0</v>
      </c>
      <c r="AE211" s="142">
        <f t="shared" si="135"/>
        <v>0</v>
      </c>
      <c r="AF211" s="165"/>
      <c r="AG211" s="123">
        <f t="shared" si="118"/>
        <v>0</v>
      </c>
      <c r="AH211" s="123">
        <f t="shared" si="119"/>
        <v>0</v>
      </c>
      <c r="AI211" s="123">
        <f t="shared" si="120"/>
        <v>0</v>
      </c>
      <c r="AJ211" s="123">
        <f t="shared" si="121"/>
        <v>0</v>
      </c>
      <c r="AK211" s="123">
        <f t="shared" si="122"/>
        <v>0</v>
      </c>
      <c r="AL211" s="123">
        <f t="shared" si="123"/>
        <v>0</v>
      </c>
      <c r="AM211" s="123">
        <f t="shared" si="124"/>
        <v>0</v>
      </c>
    </row>
    <row r="212" spans="1:41" s="122" customFormat="1" ht="105">
      <c r="A212" s="216">
        <f t="shared" si="125"/>
        <v>205</v>
      </c>
      <c r="B212" s="210" t="s">
        <v>455</v>
      </c>
      <c r="C212" s="152" t="s">
        <v>456</v>
      </c>
      <c r="D212" s="151" t="s">
        <v>4</v>
      </c>
      <c r="E212" s="153">
        <v>65</v>
      </c>
      <c r="F212" s="165"/>
      <c r="G212" s="133"/>
      <c r="H212" s="133"/>
      <c r="I212" s="133"/>
      <c r="J212" s="133"/>
      <c r="K212" s="133"/>
      <c r="L212" s="133"/>
      <c r="M212" s="133"/>
      <c r="N212" s="143">
        <f t="shared" si="128"/>
        <v>0</v>
      </c>
      <c r="O212" s="165"/>
      <c r="P212" s="142">
        <f t="shared" si="126"/>
        <v>0</v>
      </c>
      <c r="Q212" s="140"/>
      <c r="R212" s="140"/>
      <c r="S212" s="140"/>
      <c r="T212" s="142">
        <f t="shared" si="129"/>
        <v>0</v>
      </c>
      <c r="U212" s="165"/>
      <c r="V212" s="142">
        <f t="shared" si="116"/>
        <v>0</v>
      </c>
      <c r="W212" s="142">
        <f t="shared" si="117"/>
        <v>0</v>
      </c>
      <c r="X212" s="142">
        <f t="shared" si="130"/>
        <v>0</v>
      </c>
      <c r="Y212" s="165"/>
      <c r="Z212" s="142">
        <f t="shared" si="127"/>
        <v>0</v>
      </c>
      <c r="AA212" s="142">
        <f t="shared" si="131"/>
        <v>0</v>
      </c>
      <c r="AB212" s="142">
        <f t="shared" si="132"/>
        <v>0</v>
      </c>
      <c r="AC212" s="142">
        <f t="shared" si="133"/>
        <v>0</v>
      </c>
      <c r="AD212" s="142">
        <f t="shared" si="134"/>
        <v>0</v>
      </c>
      <c r="AE212" s="142">
        <f t="shared" si="135"/>
        <v>0</v>
      </c>
      <c r="AF212" s="165"/>
      <c r="AG212" s="123">
        <f t="shared" si="118"/>
        <v>0</v>
      </c>
      <c r="AH212" s="123">
        <f t="shared" si="119"/>
        <v>0</v>
      </c>
      <c r="AI212" s="123">
        <f t="shared" si="120"/>
        <v>0</v>
      </c>
      <c r="AJ212" s="123">
        <f t="shared" si="121"/>
        <v>0</v>
      </c>
      <c r="AK212" s="123">
        <f t="shared" si="122"/>
        <v>0</v>
      </c>
      <c r="AL212" s="123">
        <f t="shared" si="123"/>
        <v>0</v>
      </c>
      <c r="AM212" s="123">
        <f t="shared" si="124"/>
        <v>0</v>
      </c>
    </row>
    <row r="213" spans="1:41" s="122" customFormat="1" ht="105">
      <c r="A213" s="216">
        <f t="shared" si="125"/>
        <v>206</v>
      </c>
      <c r="B213" s="210" t="s">
        <v>457</v>
      </c>
      <c r="C213" s="152" t="s">
        <v>458</v>
      </c>
      <c r="D213" s="151" t="s">
        <v>4</v>
      </c>
      <c r="E213" s="153">
        <v>40</v>
      </c>
      <c r="F213" s="165"/>
      <c r="G213" s="133"/>
      <c r="H213" s="133"/>
      <c r="I213" s="133"/>
      <c r="J213" s="133"/>
      <c r="K213" s="133"/>
      <c r="L213" s="133"/>
      <c r="M213" s="133"/>
      <c r="N213" s="143">
        <f t="shared" si="128"/>
        <v>0</v>
      </c>
      <c r="O213" s="165"/>
      <c r="P213" s="142">
        <f t="shared" si="126"/>
        <v>0</v>
      </c>
      <c r="Q213" s="140"/>
      <c r="R213" s="140"/>
      <c r="S213" s="140"/>
      <c r="T213" s="142">
        <f t="shared" si="129"/>
        <v>0</v>
      </c>
      <c r="U213" s="165"/>
      <c r="V213" s="142">
        <f t="shared" si="116"/>
        <v>0</v>
      </c>
      <c r="W213" s="142">
        <f t="shared" si="117"/>
        <v>0</v>
      </c>
      <c r="X213" s="142">
        <f t="shared" si="130"/>
        <v>0</v>
      </c>
      <c r="Y213" s="165"/>
      <c r="Z213" s="142">
        <f t="shared" si="127"/>
        <v>0</v>
      </c>
      <c r="AA213" s="142">
        <f t="shared" si="131"/>
        <v>0</v>
      </c>
      <c r="AB213" s="142">
        <f t="shared" si="132"/>
        <v>0</v>
      </c>
      <c r="AC213" s="142">
        <f t="shared" si="133"/>
        <v>0</v>
      </c>
      <c r="AD213" s="142">
        <f t="shared" si="134"/>
        <v>0</v>
      </c>
      <c r="AE213" s="142">
        <f t="shared" si="135"/>
        <v>0</v>
      </c>
      <c r="AF213" s="165"/>
      <c r="AG213" s="123">
        <f t="shared" si="118"/>
        <v>0</v>
      </c>
      <c r="AH213" s="123">
        <f t="shared" si="119"/>
        <v>0</v>
      </c>
      <c r="AI213" s="123">
        <f t="shared" si="120"/>
        <v>0</v>
      </c>
      <c r="AJ213" s="123">
        <f t="shared" si="121"/>
        <v>0</v>
      </c>
      <c r="AK213" s="123">
        <f t="shared" si="122"/>
        <v>0</v>
      </c>
      <c r="AL213" s="123">
        <f t="shared" si="123"/>
        <v>0</v>
      </c>
      <c r="AM213" s="123">
        <f t="shared" si="124"/>
        <v>0</v>
      </c>
      <c r="AN213" s="127"/>
    </row>
    <row r="214" spans="1:41" s="122" customFormat="1" ht="105">
      <c r="A214" s="216">
        <f t="shared" si="125"/>
        <v>207</v>
      </c>
      <c r="B214" s="210" t="s">
        <v>459</v>
      </c>
      <c r="C214" s="152" t="s">
        <v>460</v>
      </c>
      <c r="D214" s="151" t="s">
        <v>4</v>
      </c>
      <c r="E214" s="153">
        <v>75</v>
      </c>
      <c r="F214" s="165"/>
      <c r="G214" s="133"/>
      <c r="H214" s="133"/>
      <c r="I214" s="133"/>
      <c r="J214" s="133"/>
      <c r="K214" s="133"/>
      <c r="L214" s="133"/>
      <c r="M214" s="133"/>
      <c r="N214" s="143">
        <f t="shared" si="128"/>
        <v>0</v>
      </c>
      <c r="O214" s="165"/>
      <c r="P214" s="142">
        <f t="shared" si="126"/>
        <v>0</v>
      </c>
      <c r="Q214" s="140"/>
      <c r="R214" s="140"/>
      <c r="S214" s="140"/>
      <c r="T214" s="142">
        <f t="shared" si="129"/>
        <v>0</v>
      </c>
      <c r="U214" s="165"/>
      <c r="V214" s="142">
        <f t="shared" si="116"/>
        <v>0</v>
      </c>
      <c r="W214" s="142">
        <f t="shared" si="117"/>
        <v>0</v>
      </c>
      <c r="X214" s="142">
        <f t="shared" si="130"/>
        <v>0</v>
      </c>
      <c r="Y214" s="165"/>
      <c r="Z214" s="142">
        <f t="shared" si="127"/>
        <v>0</v>
      </c>
      <c r="AA214" s="142">
        <f t="shared" si="131"/>
        <v>0</v>
      </c>
      <c r="AB214" s="142">
        <f t="shared" si="132"/>
        <v>0</v>
      </c>
      <c r="AC214" s="142">
        <f t="shared" si="133"/>
        <v>0</v>
      </c>
      <c r="AD214" s="142">
        <f t="shared" si="134"/>
        <v>0</v>
      </c>
      <c r="AE214" s="142">
        <f t="shared" si="135"/>
        <v>0</v>
      </c>
      <c r="AF214" s="165"/>
      <c r="AG214" s="123">
        <f t="shared" si="118"/>
        <v>0</v>
      </c>
      <c r="AH214" s="123">
        <f t="shared" si="119"/>
        <v>0</v>
      </c>
      <c r="AI214" s="123">
        <f t="shared" si="120"/>
        <v>0</v>
      </c>
      <c r="AJ214" s="123">
        <f t="shared" si="121"/>
        <v>0</v>
      </c>
      <c r="AK214" s="123">
        <f t="shared" si="122"/>
        <v>0</v>
      </c>
      <c r="AL214" s="123">
        <f t="shared" si="123"/>
        <v>0</v>
      </c>
      <c r="AM214" s="123">
        <f t="shared" si="124"/>
        <v>0</v>
      </c>
    </row>
    <row r="215" spans="1:41" s="122" customFormat="1" ht="105">
      <c r="A215" s="216">
        <f t="shared" si="125"/>
        <v>208</v>
      </c>
      <c r="B215" s="210" t="s">
        <v>461</v>
      </c>
      <c r="C215" s="152" t="s">
        <v>462</v>
      </c>
      <c r="D215" s="151" t="s">
        <v>4</v>
      </c>
      <c r="E215" s="153">
        <v>35</v>
      </c>
      <c r="F215" s="165"/>
      <c r="G215" s="133"/>
      <c r="H215" s="133"/>
      <c r="I215" s="133"/>
      <c r="J215" s="133"/>
      <c r="K215" s="133"/>
      <c r="L215" s="133"/>
      <c r="M215" s="133"/>
      <c r="N215" s="143">
        <f t="shared" si="128"/>
        <v>0</v>
      </c>
      <c r="O215" s="165"/>
      <c r="P215" s="142">
        <f t="shared" si="126"/>
        <v>0</v>
      </c>
      <c r="Q215" s="140"/>
      <c r="R215" s="140"/>
      <c r="S215" s="140"/>
      <c r="T215" s="142">
        <f t="shared" si="129"/>
        <v>0</v>
      </c>
      <c r="U215" s="165"/>
      <c r="V215" s="142">
        <f t="shared" si="116"/>
        <v>0</v>
      </c>
      <c r="W215" s="142">
        <f t="shared" si="117"/>
        <v>0</v>
      </c>
      <c r="X215" s="142">
        <f t="shared" si="130"/>
        <v>0</v>
      </c>
      <c r="Y215" s="165"/>
      <c r="Z215" s="142">
        <f t="shared" si="127"/>
        <v>0</v>
      </c>
      <c r="AA215" s="142">
        <f t="shared" si="131"/>
        <v>0</v>
      </c>
      <c r="AB215" s="142">
        <f t="shared" si="132"/>
        <v>0</v>
      </c>
      <c r="AC215" s="142">
        <f t="shared" si="133"/>
        <v>0</v>
      </c>
      <c r="AD215" s="142">
        <f t="shared" si="134"/>
        <v>0</v>
      </c>
      <c r="AE215" s="142">
        <f t="shared" si="135"/>
        <v>0</v>
      </c>
      <c r="AF215" s="165"/>
      <c r="AG215" s="123">
        <f t="shared" si="118"/>
        <v>0</v>
      </c>
      <c r="AH215" s="123">
        <f t="shared" si="119"/>
        <v>0</v>
      </c>
      <c r="AI215" s="123">
        <f t="shared" si="120"/>
        <v>0</v>
      </c>
      <c r="AJ215" s="123">
        <f t="shared" si="121"/>
        <v>0</v>
      </c>
      <c r="AK215" s="123">
        <f t="shared" si="122"/>
        <v>0</v>
      </c>
      <c r="AL215" s="123">
        <f t="shared" si="123"/>
        <v>0</v>
      </c>
      <c r="AM215" s="123">
        <f t="shared" si="124"/>
        <v>0</v>
      </c>
    </row>
    <row r="216" spans="1:41" s="122" customFormat="1" ht="105">
      <c r="A216" s="216">
        <f t="shared" si="125"/>
        <v>209</v>
      </c>
      <c r="B216" s="210" t="s">
        <v>463</v>
      </c>
      <c r="C216" s="152" t="s">
        <v>462</v>
      </c>
      <c r="D216" s="151" t="s">
        <v>4</v>
      </c>
      <c r="E216" s="153">
        <v>10</v>
      </c>
      <c r="F216" s="165"/>
      <c r="G216" s="133"/>
      <c r="H216" s="133"/>
      <c r="I216" s="133"/>
      <c r="J216" s="133"/>
      <c r="K216" s="133"/>
      <c r="L216" s="133"/>
      <c r="M216" s="133"/>
      <c r="N216" s="143">
        <f t="shared" si="128"/>
        <v>0</v>
      </c>
      <c r="O216" s="165"/>
      <c r="P216" s="142">
        <f t="shared" si="126"/>
        <v>0</v>
      </c>
      <c r="Q216" s="140"/>
      <c r="R216" s="140"/>
      <c r="S216" s="140"/>
      <c r="T216" s="142">
        <f t="shared" si="129"/>
        <v>0</v>
      </c>
      <c r="U216" s="165"/>
      <c r="V216" s="142">
        <f t="shared" si="116"/>
        <v>0</v>
      </c>
      <c r="W216" s="142">
        <f t="shared" si="117"/>
        <v>0</v>
      </c>
      <c r="X216" s="142">
        <f t="shared" si="130"/>
        <v>0</v>
      </c>
      <c r="Y216" s="165"/>
      <c r="Z216" s="142">
        <f t="shared" si="127"/>
        <v>0</v>
      </c>
      <c r="AA216" s="142">
        <f t="shared" si="131"/>
        <v>0</v>
      </c>
      <c r="AB216" s="142">
        <f t="shared" si="132"/>
        <v>0</v>
      </c>
      <c r="AC216" s="142">
        <f t="shared" si="133"/>
        <v>0</v>
      </c>
      <c r="AD216" s="142">
        <f t="shared" si="134"/>
        <v>0</v>
      </c>
      <c r="AE216" s="142">
        <f t="shared" si="135"/>
        <v>0</v>
      </c>
      <c r="AF216" s="165"/>
      <c r="AG216" s="123">
        <f t="shared" si="118"/>
        <v>0</v>
      </c>
      <c r="AH216" s="123">
        <f t="shared" si="119"/>
        <v>0</v>
      </c>
      <c r="AI216" s="123">
        <f t="shared" si="120"/>
        <v>0</v>
      </c>
      <c r="AJ216" s="123">
        <f t="shared" si="121"/>
        <v>0</v>
      </c>
      <c r="AK216" s="123">
        <f t="shared" si="122"/>
        <v>0</v>
      </c>
      <c r="AL216" s="123">
        <f t="shared" si="123"/>
        <v>0</v>
      </c>
      <c r="AM216" s="123">
        <f t="shared" si="124"/>
        <v>0</v>
      </c>
    </row>
    <row r="217" spans="1:41" s="122" customFormat="1" ht="105">
      <c r="A217" s="216">
        <f t="shared" si="125"/>
        <v>210</v>
      </c>
      <c r="B217" s="210" t="s">
        <v>464</v>
      </c>
      <c r="C217" s="152" t="s">
        <v>465</v>
      </c>
      <c r="D217" s="151" t="s">
        <v>4</v>
      </c>
      <c r="E217" s="153">
        <v>10</v>
      </c>
      <c r="F217" s="165"/>
      <c r="G217" s="133"/>
      <c r="H217" s="133"/>
      <c r="I217" s="133"/>
      <c r="J217" s="133"/>
      <c r="K217" s="133"/>
      <c r="L217" s="133"/>
      <c r="M217" s="133"/>
      <c r="N217" s="143">
        <f t="shared" si="128"/>
        <v>0</v>
      </c>
      <c r="O217" s="165"/>
      <c r="P217" s="142">
        <f t="shared" si="126"/>
        <v>0</v>
      </c>
      <c r="Q217" s="140"/>
      <c r="R217" s="140"/>
      <c r="S217" s="140"/>
      <c r="T217" s="142">
        <f t="shared" si="129"/>
        <v>0</v>
      </c>
      <c r="U217" s="165"/>
      <c r="V217" s="142">
        <f t="shared" si="116"/>
        <v>0</v>
      </c>
      <c r="W217" s="142">
        <f t="shared" si="117"/>
        <v>0</v>
      </c>
      <c r="X217" s="142">
        <f t="shared" si="130"/>
        <v>0</v>
      </c>
      <c r="Y217" s="165"/>
      <c r="Z217" s="142">
        <f t="shared" si="127"/>
        <v>0</v>
      </c>
      <c r="AA217" s="142">
        <f t="shared" si="131"/>
        <v>0</v>
      </c>
      <c r="AB217" s="142">
        <f t="shared" si="132"/>
        <v>0</v>
      </c>
      <c r="AC217" s="142">
        <f t="shared" si="133"/>
        <v>0</v>
      </c>
      <c r="AD217" s="142">
        <f t="shared" si="134"/>
        <v>0</v>
      </c>
      <c r="AE217" s="142">
        <f t="shared" si="135"/>
        <v>0</v>
      </c>
      <c r="AF217" s="165"/>
      <c r="AG217" s="123">
        <f t="shared" si="118"/>
        <v>0</v>
      </c>
      <c r="AH217" s="123">
        <f t="shared" si="119"/>
        <v>0</v>
      </c>
      <c r="AI217" s="123">
        <f t="shared" si="120"/>
        <v>0</v>
      </c>
      <c r="AJ217" s="123">
        <f t="shared" si="121"/>
        <v>0</v>
      </c>
      <c r="AK217" s="123">
        <f t="shared" si="122"/>
        <v>0</v>
      </c>
      <c r="AL217" s="123">
        <f t="shared" si="123"/>
        <v>0</v>
      </c>
      <c r="AM217" s="123">
        <f t="shared" si="124"/>
        <v>0</v>
      </c>
      <c r="AN217" s="127"/>
    </row>
    <row r="218" spans="1:41" s="122" customFormat="1" ht="105">
      <c r="A218" s="216">
        <f t="shared" si="125"/>
        <v>211</v>
      </c>
      <c r="B218" s="210" t="s">
        <v>466</v>
      </c>
      <c r="C218" s="152" t="s">
        <v>467</v>
      </c>
      <c r="D218" s="151" t="s">
        <v>4</v>
      </c>
      <c r="E218" s="153">
        <v>20</v>
      </c>
      <c r="F218" s="165"/>
      <c r="G218" s="133"/>
      <c r="H218" s="133"/>
      <c r="I218" s="133"/>
      <c r="J218" s="133"/>
      <c r="K218" s="133"/>
      <c r="L218" s="133"/>
      <c r="M218" s="133"/>
      <c r="N218" s="143">
        <f t="shared" si="128"/>
        <v>0</v>
      </c>
      <c r="O218" s="165"/>
      <c r="P218" s="142">
        <f t="shared" si="126"/>
        <v>0</v>
      </c>
      <c r="Q218" s="140"/>
      <c r="R218" s="140"/>
      <c r="S218" s="140"/>
      <c r="T218" s="142">
        <f t="shared" si="129"/>
        <v>0</v>
      </c>
      <c r="U218" s="165"/>
      <c r="V218" s="142">
        <f t="shared" si="116"/>
        <v>0</v>
      </c>
      <c r="W218" s="142">
        <f t="shared" si="117"/>
        <v>0</v>
      </c>
      <c r="X218" s="142">
        <f t="shared" si="130"/>
        <v>0</v>
      </c>
      <c r="Y218" s="165"/>
      <c r="Z218" s="142">
        <f t="shared" si="127"/>
        <v>0</v>
      </c>
      <c r="AA218" s="142">
        <f t="shared" si="131"/>
        <v>0</v>
      </c>
      <c r="AB218" s="142">
        <f t="shared" si="132"/>
        <v>0</v>
      </c>
      <c r="AC218" s="142">
        <f t="shared" si="133"/>
        <v>0</v>
      </c>
      <c r="AD218" s="142">
        <f t="shared" si="134"/>
        <v>0</v>
      </c>
      <c r="AE218" s="142">
        <f t="shared" si="135"/>
        <v>0</v>
      </c>
      <c r="AF218" s="165"/>
      <c r="AG218" s="123">
        <f t="shared" si="118"/>
        <v>0</v>
      </c>
      <c r="AH218" s="123">
        <f t="shared" si="119"/>
        <v>0</v>
      </c>
      <c r="AI218" s="123">
        <f t="shared" si="120"/>
        <v>0</v>
      </c>
      <c r="AJ218" s="123">
        <f t="shared" si="121"/>
        <v>0</v>
      </c>
      <c r="AK218" s="123">
        <f t="shared" si="122"/>
        <v>0</v>
      </c>
      <c r="AL218" s="123">
        <f t="shared" si="123"/>
        <v>0</v>
      </c>
      <c r="AM218" s="123">
        <f t="shared" si="124"/>
        <v>0</v>
      </c>
    </row>
    <row r="219" spans="1:41" s="122" customFormat="1" ht="105">
      <c r="A219" s="216">
        <f t="shared" si="125"/>
        <v>212</v>
      </c>
      <c r="B219" s="210" t="s">
        <v>468</v>
      </c>
      <c r="C219" s="152" t="s">
        <v>469</v>
      </c>
      <c r="D219" s="151" t="s">
        <v>637</v>
      </c>
      <c r="E219" s="153">
        <v>4</v>
      </c>
      <c r="F219" s="165"/>
      <c r="G219" s="133"/>
      <c r="H219" s="133"/>
      <c r="I219" s="133"/>
      <c r="J219" s="133"/>
      <c r="K219" s="133"/>
      <c r="L219" s="133"/>
      <c r="M219" s="133"/>
      <c r="N219" s="143">
        <f t="shared" si="128"/>
        <v>0</v>
      </c>
      <c r="O219" s="165"/>
      <c r="P219" s="142">
        <f t="shared" si="126"/>
        <v>0</v>
      </c>
      <c r="Q219" s="140"/>
      <c r="R219" s="140"/>
      <c r="S219" s="140"/>
      <c r="T219" s="142">
        <f t="shared" si="129"/>
        <v>0</v>
      </c>
      <c r="U219" s="165"/>
      <c r="V219" s="142">
        <f t="shared" ref="V219:V236" si="136">T219*$V$3</f>
        <v>0</v>
      </c>
      <c r="W219" s="142">
        <f t="shared" ref="W219:W236" si="137">(T219+V219)*$W$3</f>
        <v>0</v>
      </c>
      <c r="X219" s="142">
        <f t="shared" si="130"/>
        <v>0</v>
      </c>
      <c r="Y219" s="165"/>
      <c r="Z219" s="142">
        <f t="shared" si="127"/>
        <v>0</v>
      </c>
      <c r="AA219" s="142">
        <f t="shared" si="131"/>
        <v>0</v>
      </c>
      <c r="AB219" s="142">
        <f t="shared" si="132"/>
        <v>0</v>
      </c>
      <c r="AC219" s="142">
        <f t="shared" si="133"/>
        <v>0</v>
      </c>
      <c r="AD219" s="142">
        <f t="shared" si="134"/>
        <v>0</v>
      </c>
      <c r="AE219" s="142">
        <f t="shared" si="135"/>
        <v>0</v>
      </c>
      <c r="AF219" s="165"/>
      <c r="AG219" s="123">
        <f t="shared" si="118"/>
        <v>0</v>
      </c>
      <c r="AH219" s="123">
        <f t="shared" si="119"/>
        <v>0</v>
      </c>
      <c r="AI219" s="123">
        <f t="shared" si="120"/>
        <v>0</v>
      </c>
      <c r="AJ219" s="123">
        <f t="shared" si="121"/>
        <v>0</v>
      </c>
      <c r="AK219" s="123">
        <f t="shared" si="122"/>
        <v>0</v>
      </c>
      <c r="AL219" s="123">
        <f t="shared" si="123"/>
        <v>0</v>
      </c>
      <c r="AM219" s="123">
        <f t="shared" si="124"/>
        <v>0</v>
      </c>
    </row>
    <row r="220" spans="1:41" s="122" customFormat="1" ht="90">
      <c r="A220" s="216">
        <f t="shared" si="125"/>
        <v>213</v>
      </c>
      <c r="B220" s="210" t="s">
        <v>470</v>
      </c>
      <c r="C220" s="152" t="s">
        <v>471</v>
      </c>
      <c r="D220" s="151" t="s">
        <v>637</v>
      </c>
      <c r="E220" s="153">
        <v>4</v>
      </c>
      <c r="F220" s="165"/>
      <c r="G220" s="133"/>
      <c r="H220" s="133"/>
      <c r="I220" s="133"/>
      <c r="J220" s="133"/>
      <c r="K220" s="133"/>
      <c r="L220" s="133"/>
      <c r="M220" s="133"/>
      <c r="N220" s="143">
        <f t="shared" si="128"/>
        <v>0</v>
      </c>
      <c r="O220" s="165"/>
      <c r="P220" s="142">
        <f t="shared" si="126"/>
        <v>0</v>
      </c>
      <c r="Q220" s="140"/>
      <c r="R220" s="140"/>
      <c r="S220" s="140"/>
      <c r="T220" s="142">
        <f t="shared" si="129"/>
        <v>0</v>
      </c>
      <c r="U220" s="165"/>
      <c r="V220" s="142">
        <f t="shared" si="136"/>
        <v>0</v>
      </c>
      <c r="W220" s="142">
        <f t="shared" si="137"/>
        <v>0</v>
      </c>
      <c r="X220" s="142">
        <f t="shared" si="130"/>
        <v>0</v>
      </c>
      <c r="Y220" s="165"/>
      <c r="Z220" s="142">
        <f t="shared" si="127"/>
        <v>0</v>
      </c>
      <c r="AA220" s="142">
        <f t="shared" si="131"/>
        <v>0</v>
      </c>
      <c r="AB220" s="142">
        <f t="shared" si="132"/>
        <v>0</v>
      </c>
      <c r="AC220" s="142">
        <f t="shared" si="133"/>
        <v>0</v>
      </c>
      <c r="AD220" s="142">
        <f t="shared" si="134"/>
        <v>0</v>
      </c>
      <c r="AE220" s="142">
        <f t="shared" si="135"/>
        <v>0</v>
      </c>
      <c r="AF220" s="165"/>
      <c r="AG220" s="123">
        <f t="shared" si="118"/>
        <v>0</v>
      </c>
      <c r="AH220" s="123">
        <f t="shared" si="119"/>
        <v>0</v>
      </c>
      <c r="AI220" s="123">
        <f t="shared" si="120"/>
        <v>0</v>
      </c>
      <c r="AJ220" s="123">
        <f t="shared" si="121"/>
        <v>0</v>
      </c>
      <c r="AK220" s="123">
        <f t="shared" si="122"/>
        <v>0</v>
      </c>
      <c r="AL220" s="123">
        <f t="shared" si="123"/>
        <v>0</v>
      </c>
      <c r="AM220" s="123">
        <f t="shared" si="124"/>
        <v>0</v>
      </c>
    </row>
    <row r="221" spans="1:41" s="122" customFormat="1" ht="75">
      <c r="A221" s="216">
        <f t="shared" si="125"/>
        <v>214</v>
      </c>
      <c r="B221" s="210" t="s">
        <v>472</v>
      </c>
      <c r="C221" s="152" t="s">
        <v>473</v>
      </c>
      <c r="D221" s="151" t="s">
        <v>637</v>
      </c>
      <c r="E221" s="153">
        <v>1</v>
      </c>
      <c r="F221" s="165"/>
      <c r="G221" s="133"/>
      <c r="H221" s="133"/>
      <c r="I221" s="133"/>
      <c r="J221" s="133"/>
      <c r="K221" s="133"/>
      <c r="L221" s="133"/>
      <c r="M221" s="133"/>
      <c r="N221" s="143">
        <f t="shared" si="128"/>
        <v>0</v>
      </c>
      <c r="O221" s="165"/>
      <c r="P221" s="142">
        <f t="shared" si="126"/>
        <v>0</v>
      </c>
      <c r="Q221" s="140"/>
      <c r="R221" s="140"/>
      <c r="S221" s="140"/>
      <c r="T221" s="142">
        <f t="shared" si="129"/>
        <v>0</v>
      </c>
      <c r="U221" s="165"/>
      <c r="V221" s="142">
        <f t="shared" si="136"/>
        <v>0</v>
      </c>
      <c r="W221" s="142">
        <f t="shared" si="137"/>
        <v>0</v>
      </c>
      <c r="X221" s="142">
        <f t="shared" si="130"/>
        <v>0</v>
      </c>
      <c r="Y221" s="165"/>
      <c r="Z221" s="142">
        <f t="shared" si="127"/>
        <v>0</v>
      </c>
      <c r="AA221" s="142">
        <f t="shared" si="131"/>
        <v>0</v>
      </c>
      <c r="AB221" s="142">
        <f t="shared" si="132"/>
        <v>0</v>
      </c>
      <c r="AC221" s="142">
        <f t="shared" si="133"/>
        <v>0</v>
      </c>
      <c r="AD221" s="142">
        <f t="shared" si="134"/>
        <v>0</v>
      </c>
      <c r="AE221" s="142">
        <f t="shared" si="135"/>
        <v>0</v>
      </c>
      <c r="AF221" s="165"/>
      <c r="AG221" s="123">
        <f t="shared" si="118"/>
        <v>0</v>
      </c>
      <c r="AH221" s="123">
        <f t="shared" si="119"/>
        <v>0</v>
      </c>
      <c r="AI221" s="123">
        <f t="shared" si="120"/>
        <v>0</v>
      </c>
      <c r="AJ221" s="123">
        <f t="shared" si="121"/>
        <v>0</v>
      </c>
      <c r="AK221" s="123">
        <f t="shared" si="122"/>
        <v>0</v>
      </c>
      <c r="AL221" s="123">
        <f t="shared" si="123"/>
        <v>0</v>
      </c>
      <c r="AM221" s="123">
        <f t="shared" si="124"/>
        <v>0</v>
      </c>
      <c r="AN221" s="127"/>
      <c r="AO221" s="127"/>
    </row>
    <row r="222" spans="1:41" s="122" customFormat="1" ht="75">
      <c r="A222" s="216">
        <f t="shared" si="125"/>
        <v>215</v>
      </c>
      <c r="B222" s="210" t="s">
        <v>474</v>
      </c>
      <c r="C222" s="152" t="s">
        <v>475</v>
      </c>
      <c r="D222" s="151" t="s">
        <v>637</v>
      </c>
      <c r="E222" s="153">
        <v>1</v>
      </c>
      <c r="F222" s="165"/>
      <c r="G222" s="133"/>
      <c r="H222" s="133"/>
      <c r="I222" s="133"/>
      <c r="J222" s="133"/>
      <c r="K222" s="133"/>
      <c r="L222" s="133"/>
      <c r="M222" s="133"/>
      <c r="N222" s="143">
        <f t="shared" si="128"/>
        <v>0</v>
      </c>
      <c r="O222" s="165"/>
      <c r="P222" s="142">
        <f t="shared" si="126"/>
        <v>0</v>
      </c>
      <c r="Q222" s="140"/>
      <c r="R222" s="140"/>
      <c r="S222" s="140"/>
      <c r="T222" s="142">
        <f t="shared" si="129"/>
        <v>0</v>
      </c>
      <c r="U222" s="165"/>
      <c r="V222" s="142">
        <f t="shared" si="136"/>
        <v>0</v>
      </c>
      <c r="W222" s="142">
        <f t="shared" si="137"/>
        <v>0</v>
      </c>
      <c r="X222" s="142">
        <f t="shared" si="130"/>
        <v>0</v>
      </c>
      <c r="Y222" s="165"/>
      <c r="Z222" s="142">
        <f t="shared" si="127"/>
        <v>0</v>
      </c>
      <c r="AA222" s="142">
        <f t="shared" si="131"/>
        <v>0</v>
      </c>
      <c r="AB222" s="142">
        <f t="shared" si="132"/>
        <v>0</v>
      </c>
      <c r="AC222" s="142">
        <f t="shared" si="133"/>
        <v>0</v>
      </c>
      <c r="AD222" s="142">
        <f t="shared" si="134"/>
        <v>0</v>
      </c>
      <c r="AE222" s="142">
        <f t="shared" si="135"/>
        <v>0</v>
      </c>
      <c r="AF222" s="165"/>
      <c r="AG222" s="123">
        <f t="shared" si="118"/>
        <v>0</v>
      </c>
      <c r="AH222" s="123">
        <f t="shared" si="119"/>
        <v>0</v>
      </c>
      <c r="AI222" s="123">
        <f t="shared" si="120"/>
        <v>0</v>
      </c>
      <c r="AJ222" s="123">
        <f t="shared" si="121"/>
        <v>0</v>
      </c>
      <c r="AK222" s="123">
        <f t="shared" si="122"/>
        <v>0</v>
      </c>
      <c r="AL222" s="123">
        <f t="shared" si="123"/>
        <v>0</v>
      </c>
      <c r="AM222" s="123">
        <f t="shared" si="124"/>
        <v>0</v>
      </c>
    </row>
    <row r="223" spans="1:41" s="122" customFormat="1" ht="60">
      <c r="A223" s="216">
        <f t="shared" si="125"/>
        <v>216</v>
      </c>
      <c r="B223" s="210" t="s">
        <v>476</v>
      </c>
      <c r="C223" s="152" t="s">
        <v>682</v>
      </c>
      <c r="D223" s="151" t="s">
        <v>4</v>
      </c>
      <c r="E223" s="153">
        <v>30</v>
      </c>
      <c r="F223" s="165"/>
      <c r="G223" s="133"/>
      <c r="H223" s="133"/>
      <c r="I223" s="133"/>
      <c r="J223" s="133"/>
      <c r="K223" s="133"/>
      <c r="L223" s="133"/>
      <c r="M223" s="133"/>
      <c r="N223" s="143">
        <f t="shared" si="128"/>
        <v>0</v>
      </c>
      <c r="O223" s="165"/>
      <c r="P223" s="142">
        <f t="shared" si="126"/>
        <v>0</v>
      </c>
      <c r="Q223" s="140"/>
      <c r="R223" s="140"/>
      <c r="S223" s="140"/>
      <c r="T223" s="142">
        <f t="shared" si="129"/>
        <v>0</v>
      </c>
      <c r="U223" s="165"/>
      <c r="V223" s="142">
        <f t="shared" si="136"/>
        <v>0</v>
      </c>
      <c r="W223" s="142">
        <f t="shared" si="137"/>
        <v>0</v>
      </c>
      <c r="X223" s="142">
        <f t="shared" si="130"/>
        <v>0</v>
      </c>
      <c r="Y223" s="165"/>
      <c r="Z223" s="142">
        <f t="shared" si="127"/>
        <v>0</v>
      </c>
      <c r="AA223" s="142">
        <f t="shared" si="131"/>
        <v>0</v>
      </c>
      <c r="AB223" s="142">
        <f t="shared" si="132"/>
        <v>0</v>
      </c>
      <c r="AC223" s="142">
        <f t="shared" si="133"/>
        <v>0</v>
      </c>
      <c r="AD223" s="142">
        <f t="shared" si="134"/>
        <v>0</v>
      </c>
      <c r="AE223" s="142">
        <f t="shared" si="135"/>
        <v>0</v>
      </c>
      <c r="AF223" s="165"/>
      <c r="AG223" s="123">
        <f t="shared" si="118"/>
        <v>0</v>
      </c>
      <c r="AH223" s="123">
        <f t="shared" si="119"/>
        <v>0</v>
      </c>
      <c r="AI223" s="123">
        <f t="shared" si="120"/>
        <v>0</v>
      </c>
      <c r="AJ223" s="123">
        <f t="shared" si="121"/>
        <v>0</v>
      </c>
      <c r="AK223" s="123">
        <f t="shared" si="122"/>
        <v>0</v>
      </c>
      <c r="AL223" s="123">
        <f t="shared" si="123"/>
        <v>0</v>
      </c>
      <c r="AM223" s="123">
        <f t="shared" si="124"/>
        <v>0</v>
      </c>
    </row>
    <row r="224" spans="1:41" s="122" customFormat="1" ht="105">
      <c r="A224" s="216">
        <f t="shared" si="125"/>
        <v>217</v>
      </c>
      <c r="B224" s="210" t="s">
        <v>477</v>
      </c>
      <c r="C224" s="152" t="s">
        <v>683</v>
      </c>
      <c r="D224" s="151" t="s">
        <v>637</v>
      </c>
      <c r="E224" s="153">
        <v>2</v>
      </c>
      <c r="F224" s="165"/>
      <c r="G224" s="133"/>
      <c r="H224" s="133"/>
      <c r="I224" s="133"/>
      <c r="J224" s="133"/>
      <c r="K224" s="133"/>
      <c r="L224" s="133"/>
      <c r="M224" s="133"/>
      <c r="N224" s="143">
        <f t="shared" si="128"/>
        <v>0</v>
      </c>
      <c r="O224" s="165"/>
      <c r="P224" s="142">
        <f t="shared" si="126"/>
        <v>0</v>
      </c>
      <c r="Q224" s="140"/>
      <c r="R224" s="140"/>
      <c r="S224" s="140"/>
      <c r="T224" s="142">
        <f t="shared" si="129"/>
        <v>0</v>
      </c>
      <c r="U224" s="165"/>
      <c r="V224" s="142">
        <f t="shared" si="136"/>
        <v>0</v>
      </c>
      <c r="W224" s="142">
        <f t="shared" si="137"/>
        <v>0</v>
      </c>
      <c r="X224" s="142">
        <f t="shared" si="130"/>
        <v>0</v>
      </c>
      <c r="Y224" s="165"/>
      <c r="Z224" s="142">
        <f t="shared" si="127"/>
        <v>0</v>
      </c>
      <c r="AA224" s="142">
        <f t="shared" si="131"/>
        <v>0</v>
      </c>
      <c r="AB224" s="142">
        <f t="shared" si="132"/>
        <v>0</v>
      </c>
      <c r="AC224" s="142">
        <f t="shared" si="133"/>
        <v>0</v>
      </c>
      <c r="AD224" s="142">
        <f t="shared" si="134"/>
        <v>0</v>
      </c>
      <c r="AE224" s="142">
        <f t="shared" si="135"/>
        <v>0</v>
      </c>
      <c r="AF224" s="165"/>
      <c r="AG224" s="123">
        <f t="shared" si="118"/>
        <v>0</v>
      </c>
      <c r="AH224" s="123">
        <f t="shared" si="119"/>
        <v>0</v>
      </c>
      <c r="AI224" s="123">
        <f t="shared" si="120"/>
        <v>0</v>
      </c>
      <c r="AJ224" s="123">
        <f t="shared" si="121"/>
        <v>0</v>
      </c>
      <c r="AK224" s="123">
        <f t="shared" si="122"/>
        <v>0</v>
      </c>
      <c r="AL224" s="123">
        <f t="shared" si="123"/>
        <v>0</v>
      </c>
      <c r="AM224" s="123">
        <f t="shared" si="124"/>
        <v>0</v>
      </c>
      <c r="AN224" s="127"/>
    </row>
    <row r="225" spans="1:42" s="122" customFormat="1" ht="45">
      <c r="A225" s="216">
        <f t="shared" si="125"/>
        <v>218</v>
      </c>
      <c r="B225" s="210" t="s">
        <v>478</v>
      </c>
      <c r="C225" s="152" t="s">
        <v>479</v>
      </c>
      <c r="D225" s="151" t="s">
        <v>637</v>
      </c>
      <c r="E225" s="153">
        <v>2</v>
      </c>
      <c r="F225" s="165"/>
      <c r="G225" s="133"/>
      <c r="H225" s="133"/>
      <c r="I225" s="133"/>
      <c r="J225" s="133"/>
      <c r="K225" s="133"/>
      <c r="L225" s="133"/>
      <c r="M225" s="133"/>
      <c r="N225" s="143">
        <f t="shared" si="128"/>
        <v>0</v>
      </c>
      <c r="O225" s="165"/>
      <c r="P225" s="142">
        <f t="shared" si="126"/>
        <v>0</v>
      </c>
      <c r="Q225" s="140"/>
      <c r="R225" s="140"/>
      <c r="S225" s="140"/>
      <c r="T225" s="142">
        <f t="shared" si="129"/>
        <v>0</v>
      </c>
      <c r="U225" s="165"/>
      <c r="V225" s="142">
        <f t="shared" si="136"/>
        <v>0</v>
      </c>
      <c r="W225" s="142">
        <f t="shared" si="137"/>
        <v>0</v>
      </c>
      <c r="X225" s="142">
        <f t="shared" si="130"/>
        <v>0</v>
      </c>
      <c r="Y225" s="165"/>
      <c r="Z225" s="142">
        <f t="shared" si="127"/>
        <v>0</v>
      </c>
      <c r="AA225" s="142">
        <f t="shared" si="131"/>
        <v>0</v>
      </c>
      <c r="AB225" s="142">
        <f t="shared" si="132"/>
        <v>0</v>
      </c>
      <c r="AC225" s="142">
        <f t="shared" si="133"/>
        <v>0</v>
      </c>
      <c r="AD225" s="142">
        <f t="shared" si="134"/>
        <v>0</v>
      </c>
      <c r="AE225" s="142">
        <f t="shared" si="135"/>
        <v>0</v>
      </c>
      <c r="AF225" s="165"/>
      <c r="AG225" s="123">
        <f t="shared" si="118"/>
        <v>0</v>
      </c>
      <c r="AH225" s="123">
        <f t="shared" si="119"/>
        <v>0</v>
      </c>
      <c r="AI225" s="123">
        <f t="shared" si="120"/>
        <v>0</v>
      </c>
      <c r="AJ225" s="123">
        <f t="shared" si="121"/>
        <v>0</v>
      </c>
      <c r="AK225" s="123">
        <f t="shared" si="122"/>
        <v>0</v>
      </c>
      <c r="AL225" s="123">
        <f t="shared" si="123"/>
        <v>0</v>
      </c>
      <c r="AM225" s="123">
        <f t="shared" si="124"/>
        <v>0</v>
      </c>
    </row>
    <row r="226" spans="1:42" s="122" customFormat="1" ht="60">
      <c r="A226" s="216">
        <f t="shared" si="125"/>
        <v>219</v>
      </c>
      <c r="B226" s="210" t="s">
        <v>480</v>
      </c>
      <c r="C226" s="152" t="s">
        <v>684</v>
      </c>
      <c r="D226" s="151" t="s">
        <v>637</v>
      </c>
      <c r="E226" s="153">
        <v>3</v>
      </c>
      <c r="F226" s="165"/>
      <c r="G226" s="133"/>
      <c r="H226" s="133"/>
      <c r="I226" s="133"/>
      <c r="J226" s="133"/>
      <c r="K226" s="133"/>
      <c r="L226" s="133"/>
      <c r="M226" s="133"/>
      <c r="N226" s="143">
        <f t="shared" si="128"/>
        <v>0</v>
      </c>
      <c r="O226" s="165"/>
      <c r="P226" s="142">
        <f t="shared" si="126"/>
        <v>0</v>
      </c>
      <c r="Q226" s="140"/>
      <c r="R226" s="140"/>
      <c r="S226" s="140"/>
      <c r="T226" s="142">
        <f t="shared" si="129"/>
        <v>0</v>
      </c>
      <c r="U226" s="165"/>
      <c r="V226" s="142">
        <f t="shared" si="136"/>
        <v>0</v>
      </c>
      <c r="W226" s="142">
        <f t="shared" si="137"/>
        <v>0</v>
      </c>
      <c r="X226" s="142">
        <f t="shared" si="130"/>
        <v>0</v>
      </c>
      <c r="Y226" s="165"/>
      <c r="Z226" s="142">
        <f t="shared" si="127"/>
        <v>0</v>
      </c>
      <c r="AA226" s="142">
        <f t="shared" si="131"/>
        <v>0</v>
      </c>
      <c r="AB226" s="142">
        <f t="shared" si="132"/>
        <v>0</v>
      </c>
      <c r="AC226" s="142">
        <f t="shared" si="133"/>
        <v>0</v>
      </c>
      <c r="AD226" s="142">
        <f t="shared" si="134"/>
        <v>0</v>
      </c>
      <c r="AE226" s="142">
        <f t="shared" si="135"/>
        <v>0</v>
      </c>
      <c r="AF226" s="165"/>
      <c r="AG226" s="123">
        <f t="shared" si="118"/>
        <v>0</v>
      </c>
      <c r="AH226" s="123">
        <f t="shared" si="119"/>
        <v>0</v>
      </c>
      <c r="AI226" s="123">
        <f t="shared" si="120"/>
        <v>0</v>
      </c>
      <c r="AJ226" s="123">
        <f t="shared" si="121"/>
        <v>0</v>
      </c>
      <c r="AK226" s="123">
        <f t="shared" si="122"/>
        <v>0</v>
      </c>
      <c r="AL226" s="123">
        <f t="shared" si="123"/>
        <v>0</v>
      </c>
      <c r="AM226" s="123">
        <f t="shared" si="124"/>
        <v>0</v>
      </c>
    </row>
    <row r="227" spans="1:42" s="122" customFormat="1" ht="60">
      <c r="A227" s="216">
        <f t="shared" si="125"/>
        <v>220</v>
      </c>
      <c r="B227" s="210" t="s">
        <v>481</v>
      </c>
      <c r="C227" s="152" t="s">
        <v>482</v>
      </c>
      <c r="D227" s="151" t="s">
        <v>637</v>
      </c>
      <c r="E227" s="153">
        <v>3</v>
      </c>
      <c r="F227" s="165"/>
      <c r="G227" s="133"/>
      <c r="H227" s="133"/>
      <c r="I227" s="133"/>
      <c r="J227" s="133"/>
      <c r="K227" s="133"/>
      <c r="L227" s="133"/>
      <c r="M227" s="133"/>
      <c r="N227" s="143">
        <f t="shared" si="128"/>
        <v>0</v>
      </c>
      <c r="O227" s="165"/>
      <c r="P227" s="142">
        <f t="shared" si="126"/>
        <v>0</v>
      </c>
      <c r="Q227" s="140"/>
      <c r="R227" s="140"/>
      <c r="S227" s="140"/>
      <c r="T227" s="142">
        <f t="shared" si="129"/>
        <v>0</v>
      </c>
      <c r="U227" s="165"/>
      <c r="V227" s="142">
        <f t="shared" si="136"/>
        <v>0</v>
      </c>
      <c r="W227" s="142">
        <f t="shared" si="137"/>
        <v>0</v>
      </c>
      <c r="X227" s="142">
        <f t="shared" si="130"/>
        <v>0</v>
      </c>
      <c r="Y227" s="165"/>
      <c r="Z227" s="142">
        <f t="shared" si="127"/>
        <v>0</v>
      </c>
      <c r="AA227" s="142">
        <f t="shared" si="131"/>
        <v>0</v>
      </c>
      <c r="AB227" s="142">
        <f t="shared" si="132"/>
        <v>0</v>
      </c>
      <c r="AC227" s="142">
        <f t="shared" si="133"/>
        <v>0</v>
      </c>
      <c r="AD227" s="142">
        <f t="shared" si="134"/>
        <v>0</v>
      </c>
      <c r="AE227" s="142">
        <f t="shared" si="135"/>
        <v>0</v>
      </c>
      <c r="AF227" s="165"/>
      <c r="AG227" s="123">
        <f t="shared" si="118"/>
        <v>0</v>
      </c>
      <c r="AH227" s="123">
        <f t="shared" si="119"/>
        <v>0</v>
      </c>
      <c r="AI227" s="123">
        <f t="shared" si="120"/>
        <v>0</v>
      </c>
      <c r="AJ227" s="123">
        <f t="shared" si="121"/>
        <v>0</v>
      </c>
      <c r="AK227" s="123">
        <f t="shared" si="122"/>
        <v>0</v>
      </c>
      <c r="AL227" s="123">
        <f t="shared" si="123"/>
        <v>0</v>
      </c>
      <c r="AM227" s="123">
        <f t="shared" si="124"/>
        <v>0</v>
      </c>
    </row>
    <row r="228" spans="1:42" s="122" customFormat="1" ht="45">
      <c r="A228" s="216">
        <f t="shared" si="125"/>
        <v>221</v>
      </c>
      <c r="B228" s="210" t="s">
        <v>483</v>
      </c>
      <c r="C228" s="152" t="s">
        <v>685</v>
      </c>
      <c r="D228" s="151" t="s">
        <v>637</v>
      </c>
      <c r="E228" s="153">
        <v>1</v>
      </c>
      <c r="F228" s="165"/>
      <c r="G228" s="133"/>
      <c r="H228" s="133"/>
      <c r="I228" s="133"/>
      <c r="J228" s="133"/>
      <c r="K228" s="133"/>
      <c r="L228" s="133"/>
      <c r="M228" s="133"/>
      <c r="N228" s="143">
        <f t="shared" si="128"/>
        <v>0</v>
      </c>
      <c r="O228" s="165"/>
      <c r="P228" s="142">
        <f t="shared" si="126"/>
        <v>0</v>
      </c>
      <c r="Q228" s="140"/>
      <c r="R228" s="140"/>
      <c r="S228" s="140"/>
      <c r="T228" s="142">
        <f t="shared" si="129"/>
        <v>0</v>
      </c>
      <c r="U228" s="165"/>
      <c r="V228" s="142">
        <f t="shared" si="136"/>
        <v>0</v>
      </c>
      <c r="W228" s="142">
        <f t="shared" si="137"/>
        <v>0</v>
      </c>
      <c r="X228" s="142">
        <f t="shared" si="130"/>
        <v>0</v>
      </c>
      <c r="Y228" s="165"/>
      <c r="Z228" s="142">
        <f t="shared" si="127"/>
        <v>0</v>
      </c>
      <c r="AA228" s="142">
        <f t="shared" si="131"/>
        <v>0</v>
      </c>
      <c r="AB228" s="142">
        <f t="shared" si="132"/>
        <v>0</v>
      </c>
      <c r="AC228" s="142">
        <f t="shared" si="133"/>
        <v>0</v>
      </c>
      <c r="AD228" s="142">
        <f t="shared" si="134"/>
        <v>0</v>
      </c>
      <c r="AE228" s="142">
        <f t="shared" si="135"/>
        <v>0</v>
      </c>
      <c r="AF228" s="165"/>
      <c r="AG228" s="123">
        <f t="shared" si="118"/>
        <v>0</v>
      </c>
      <c r="AH228" s="123">
        <f t="shared" si="119"/>
        <v>0</v>
      </c>
      <c r="AI228" s="123">
        <f t="shared" si="120"/>
        <v>0</v>
      </c>
      <c r="AJ228" s="123">
        <f t="shared" si="121"/>
        <v>0</v>
      </c>
      <c r="AK228" s="123">
        <f t="shared" si="122"/>
        <v>0</v>
      </c>
      <c r="AL228" s="123">
        <f t="shared" si="123"/>
        <v>0</v>
      </c>
      <c r="AM228" s="123">
        <f t="shared" si="124"/>
        <v>0</v>
      </c>
    </row>
    <row r="229" spans="1:42" s="122" customFormat="1" ht="75">
      <c r="A229" s="216">
        <f t="shared" si="125"/>
        <v>222</v>
      </c>
      <c r="B229" s="210" t="s">
        <v>484</v>
      </c>
      <c r="C229" s="152" t="s">
        <v>686</v>
      </c>
      <c r="D229" s="151" t="s">
        <v>4</v>
      </c>
      <c r="E229" s="153">
        <v>12</v>
      </c>
      <c r="F229" s="165"/>
      <c r="G229" s="133"/>
      <c r="H229" s="133"/>
      <c r="I229" s="133"/>
      <c r="J229" s="133"/>
      <c r="K229" s="133"/>
      <c r="L229" s="133"/>
      <c r="M229" s="133"/>
      <c r="N229" s="143">
        <f t="shared" si="128"/>
        <v>0</v>
      </c>
      <c r="O229" s="165"/>
      <c r="P229" s="142">
        <f t="shared" si="126"/>
        <v>0</v>
      </c>
      <c r="Q229" s="140"/>
      <c r="R229" s="140"/>
      <c r="S229" s="140"/>
      <c r="T229" s="142">
        <f t="shared" si="129"/>
        <v>0</v>
      </c>
      <c r="U229" s="165"/>
      <c r="V229" s="142">
        <f t="shared" si="136"/>
        <v>0</v>
      </c>
      <c r="W229" s="142">
        <f t="shared" si="137"/>
        <v>0</v>
      </c>
      <c r="X229" s="142">
        <f t="shared" si="130"/>
        <v>0</v>
      </c>
      <c r="Y229" s="165"/>
      <c r="Z229" s="142">
        <f t="shared" si="127"/>
        <v>0</v>
      </c>
      <c r="AA229" s="142">
        <f t="shared" si="131"/>
        <v>0</v>
      </c>
      <c r="AB229" s="142">
        <f t="shared" si="132"/>
        <v>0</v>
      </c>
      <c r="AC229" s="142">
        <f t="shared" si="133"/>
        <v>0</v>
      </c>
      <c r="AD229" s="142">
        <f t="shared" si="134"/>
        <v>0</v>
      </c>
      <c r="AE229" s="142">
        <f t="shared" si="135"/>
        <v>0</v>
      </c>
      <c r="AF229" s="165"/>
      <c r="AG229" s="123">
        <f t="shared" si="118"/>
        <v>0</v>
      </c>
      <c r="AH229" s="123">
        <f t="shared" si="119"/>
        <v>0</v>
      </c>
      <c r="AI229" s="123">
        <f t="shared" si="120"/>
        <v>0</v>
      </c>
      <c r="AJ229" s="123">
        <f t="shared" si="121"/>
        <v>0</v>
      </c>
      <c r="AK229" s="123">
        <f t="shared" si="122"/>
        <v>0</v>
      </c>
      <c r="AL229" s="123">
        <f t="shared" si="123"/>
        <v>0</v>
      </c>
      <c r="AM229" s="123">
        <f t="shared" si="124"/>
        <v>0</v>
      </c>
    </row>
    <row r="230" spans="1:42" s="122" customFormat="1" ht="75">
      <c r="A230" s="216">
        <f t="shared" si="125"/>
        <v>223</v>
      </c>
      <c r="B230" s="210" t="s">
        <v>485</v>
      </c>
      <c r="C230" s="152" t="s">
        <v>687</v>
      </c>
      <c r="D230" s="151" t="s">
        <v>637</v>
      </c>
      <c r="E230" s="153">
        <v>2</v>
      </c>
      <c r="F230" s="165"/>
      <c r="G230" s="133"/>
      <c r="H230" s="133"/>
      <c r="I230" s="133"/>
      <c r="J230" s="133"/>
      <c r="K230" s="133"/>
      <c r="L230" s="133"/>
      <c r="M230" s="133"/>
      <c r="N230" s="143">
        <f t="shared" si="128"/>
        <v>0</v>
      </c>
      <c r="O230" s="165"/>
      <c r="P230" s="142">
        <f t="shared" si="126"/>
        <v>0</v>
      </c>
      <c r="Q230" s="140"/>
      <c r="R230" s="140"/>
      <c r="S230" s="140"/>
      <c r="T230" s="142">
        <f t="shared" si="129"/>
        <v>0</v>
      </c>
      <c r="U230" s="165"/>
      <c r="V230" s="142">
        <f t="shared" si="136"/>
        <v>0</v>
      </c>
      <c r="W230" s="142">
        <f t="shared" si="137"/>
        <v>0</v>
      </c>
      <c r="X230" s="142">
        <f t="shared" si="130"/>
        <v>0</v>
      </c>
      <c r="Y230" s="165"/>
      <c r="Z230" s="142">
        <f t="shared" si="127"/>
        <v>0</v>
      </c>
      <c r="AA230" s="142">
        <f t="shared" si="131"/>
        <v>0</v>
      </c>
      <c r="AB230" s="142">
        <f t="shared" si="132"/>
        <v>0</v>
      </c>
      <c r="AC230" s="142">
        <f t="shared" si="133"/>
        <v>0</v>
      </c>
      <c r="AD230" s="142">
        <f t="shared" si="134"/>
        <v>0</v>
      </c>
      <c r="AE230" s="142">
        <f t="shared" si="135"/>
        <v>0</v>
      </c>
      <c r="AF230" s="165"/>
      <c r="AG230" s="123">
        <f t="shared" si="118"/>
        <v>0</v>
      </c>
      <c r="AH230" s="123">
        <f t="shared" si="119"/>
        <v>0</v>
      </c>
      <c r="AI230" s="123">
        <f t="shared" si="120"/>
        <v>0</v>
      </c>
      <c r="AJ230" s="123">
        <f t="shared" si="121"/>
        <v>0</v>
      </c>
      <c r="AK230" s="123">
        <f t="shared" si="122"/>
        <v>0</v>
      </c>
      <c r="AL230" s="123">
        <f t="shared" si="123"/>
        <v>0</v>
      </c>
      <c r="AM230" s="123">
        <f t="shared" si="124"/>
        <v>0</v>
      </c>
    </row>
    <row r="231" spans="1:42" s="122" customFormat="1" ht="75">
      <c r="A231" s="216">
        <f t="shared" si="125"/>
        <v>224</v>
      </c>
      <c r="B231" s="210" t="s">
        <v>486</v>
      </c>
      <c r="C231" s="152" t="s">
        <v>487</v>
      </c>
      <c r="D231" s="151" t="s">
        <v>637</v>
      </c>
      <c r="E231" s="153">
        <v>4</v>
      </c>
      <c r="F231" s="165"/>
      <c r="G231" s="133"/>
      <c r="H231" s="133"/>
      <c r="I231" s="133"/>
      <c r="J231" s="133"/>
      <c r="K231" s="133"/>
      <c r="L231" s="133"/>
      <c r="M231" s="133"/>
      <c r="N231" s="143">
        <f t="shared" si="128"/>
        <v>0</v>
      </c>
      <c r="O231" s="165"/>
      <c r="P231" s="142">
        <f t="shared" si="126"/>
        <v>0</v>
      </c>
      <c r="Q231" s="140"/>
      <c r="R231" s="140"/>
      <c r="S231" s="140"/>
      <c r="T231" s="142">
        <f t="shared" si="129"/>
        <v>0</v>
      </c>
      <c r="U231" s="165"/>
      <c r="V231" s="142">
        <f t="shared" si="136"/>
        <v>0</v>
      </c>
      <c r="W231" s="142">
        <f t="shared" si="137"/>
        <v>0</v>
      </c>
      <c r="X231" s="142">
        <f t="shared" si="130"/>
        <v>0</v>
      </c>
      <c r="Y231" s="165"/>
      <c r="Z231" s="142">
        <f t="shared" si="127"/>
        <v>0</v>
      </c>
      <c r="AA231" s="142">
        <f t="shared" si="131"/>
        <v>0</v>
      </c>
      <c r="AB231" s="142">
        <f t="shared" si="132"/>
        <v>0</v>
      </c>
      <c r="AC231" s="142">
        <f t="shared" si="133"/>
        <v>0</v>
      </c>
      <c r="AD231" s="142">
        <f t="shared" si="134"/>
        <v>0</v>
      </c>
      <c r="AE231" s="142">
        <f t="shared" si="135"/>
        <v>0</v>
      </c>
      <c r="AF231" s="165"/>
      <c r="AG231" s="123">
        <f t="shared" si="118"/>
        <v>0</v>
      </c>
      <c r="AH231" s="123">
        <f t="shared" si="119"/>
        <v>0</v>
      </c>
      <c r="AI231" s="123">
        <f t="shared" si="120"/>
        <v>0</v>
      </c>
      <c r="AJ231" s="123">
        <f t="shared" si="121"/>
        <v>0</v>
      </c>
      <c r="AK231" s="123">
        <f t="shared" si="122"/>
        <v>0</v>
      </c>
      <c r="AL231" s="123">
        <f t="shared" si="123"/>
        <v>0</v>
      </c>
      <c r="AM231" s="123">
        <f t="shared" si="124"/>
        <v>0</v>
      </c>
      <c r="AN231" s="127"/>
      <c r="AO231" s="127"/>
    </row>
    <row r="232" spans="1:42" s="122" customFormat="1" ht="75">
      <c r="A232" s="216">
        <f t="shared" si="125"/>
        <v>225</v>
      </c>
      <c r="B232" s="210" t="s">
        <v>488</v>
      </c>
      <c r="C232" s="152" t="s">
        <v>688</v>
      </c>
      <c r="D232" s="151" t="s">
        <v>637</v>
      </c>
      <c r="E232" s="153">
        <v>2</v>
      </c>
      <c r="F232" s="165"/>
      <c r="G232" s="133"/>
      <c r="H232" s="133"/>
      <c r="I232" s="133"/>
      <c r="J232" s="133"/>
      <c r="K232" s="133"/>
      <c r="L232" s="133"/>
      <c r="M232" s="133"/>
      <c r="N232" s="143">
        <f t="shared" si="128"/>
        <v>0</v>
      </c>
      <c r="O232" s="165"/>
      <c r="P232" s="142">
        <f t="shared" si="126"/>
        <v>0</v>
      </c>
      <c r="Q232" s="140"/>
      <c r="R232" s="140"/>
      <c r="S232" s="140"/>
      <c r="T232" s="142">
        <f t="shared" si="129"/>
        <v>0</v>
      </c>
      <c r="U232" s="165"/>
      <c r="V232" s="142">
        <f t="shared" si="136"/>
        <v>0</v>
      </c>
      <c r="W232" s="142">
        <f t="shared" si="137"/>
        <v>0</v>
      </c>
      <c r="X232" s="142">
        <f t="shared" si="130"/>
        <v>0</v>
      </c>
      <c r="Y232" s="165"/>
      <c r="Z232" s="142">
        <f t="shared" si="127"/>
        <v>0</v>
      </c>
      <c r="AA232" s="142">
        <f t="shared" si="131"/>
        <v>0</v>
      </c>
      <c r="AB232" s="142">
        <f t="shared" si="132"/>
        <v>0</v>
      </c>
      <c r="AC232" s="142">
        <f t="shared" si="133"/>
        <v>0</v>
      </c>
      <c r="AD232" s="142">
        <f t="shared" si="134"/>
        <v>0</v>
      </c>
      <c r="AE232" s="142">
        <f t="shared" si="135"/>
        <v>0</v>
      </c>
      <c r="AF232" s="165"/>
      <c r="AG232" s="123">
        <f t="shared" si="118"/>
        <v>0</v>
      </c>
      <c r="AH232" s="123">
        <f t="shared" si="119"/>
        <v>0</v>
      </c>
      <c r="AI232" s="123">
        <f t="shared" si="120"/>
        <v>0</v>
      </c>
      <c r="AJ232" s="123">
        <f t="shared" si="121"/>
        <v>0</v>
      </c>
      <c r="AK232" s="123">
        <f t="shared" si="122"/>
        <v>0</v>
      </c>
      <c r="AL232" s="123">
        <f t="shared" si="123"/>
        <v>0</v>
      </c>
      <c r="AM232" s="123">
        <f t="shared" si="124"/>
        <v>0</v>
      </c>
    </row>
    <row r="233" spans="1:42" s="122" customFormat="1" ht="75">
      <c r="A233" s="216">
        <f t="shared" si="125"/>
        <v>226</v>
      </c>
      <c r="B233" s="210" t="s">
        <v>489</v>
      </c>
      <c r="C233" s="152" t="s">
        <v>490</v>
      </c>
      <c r="D233" s="151" t="s">
        <v>88</v>
      </c>
      <c r="E233" s="153">
        <v>99</v>
      </c>
      <c r="F233" s="165"/>
      <c r="G233" s="133"/>
      <c r="H233" s="133"/>
      <c r="I233" s="133"/>
      <c r="J233" s="133"/>
      <c r="K233" s="133"/>
      <c r="L233" s="133"/>
      <c r="M233" s="133"/>
      <c r="N233" s="143">
        <f t="shared" si="128"/>
        <v>0</v>
      </c>
      <c r="O233" s="165"/>
      <c r="P233" s="142">
        <f t="shared" si="126"/>
        <v>0</v>
      </c>
      <c r="Q233" s="140"/>
      <c r="R233" s="140"/>
      <c r="S233" s="140"/>
      <c r="T233" s="142">
        <f t="shared" si="129"/>
        <v>0</v>
      </c>
      <c r="U233" s="165"/>
      <c r="V233" s="142">
        <f t="shared" si="136"/>
        <v>0</v>
      </c>
      <c r="W233" s="142">
        <f t="shared" si="137"/>
        <v>0</v>
      </c>
      <c r="X233" s="142">
        <f t="shared" si="130"/>
        <v>0</v>
      </c>
      <c r="Y233" s="165"/>
      <c r="Z233" s="142">
        <f t="shared" si="127"/>
        <v>0</v>
      </c>
      <c r="AA233" s="142">
        <f t="shared" si="131"/>
        <v>0</v>
      </c>
      <c r="AB233" s="142">
        <f t="shared" si="132"/>
        <v>0</v>
      </c>
      <c r="AC233" s="142">
        <f t="shared" si="133"/>
        <v>0</v>
      </c>
      <c r="AD233" s="142">
        <f t="shared" si="134"/>
        <v>0</v>
      </c>
      <c r="AE233" s="142">
        <f t="shared" si="135"/>
        <v>0</v>
      </c>
      <c r="AF233" s="165"/>
      <c r="AG233" s="123">
        <f t="shared" si="118"/>
        <v>0</v>
      </c>
      <c r="AH233" s="123">
        <f t="shared" si="119"/>
        <v>0</v>
      </c>
      <c r="AI233" s="123">
        <f t="shared" si="120"/>
        <v>0</v>
      </c>
      <c r="AJ233" s="123">
        <f t="shared" si="121"/>
        <v>0</v>
      </c>
      <c r="AK233" s="123">
        <f t="shared" si="122"/>
        <v>0</v>
      </c>
      <c r="AL233" s="123">
        <f t="shared" si="123"/>
        <v>0</v>
      </c>
      <c r="AM233" s="123">
        <f t="shared" si="124"/>
        <v>0</v>
      </c>
    </row>
    <row r="234" spans="1:42" s="122" customFormat="1" ht="60">
      <c r="A234" s="216">
        <f t="shared" si="125"/>
        <v>227</v>
      </c>
      <c r="B234" s="210" t="s">
        <v>491</v>
      </c>
      <c r="C234" s="152" t="s">
        <v>492</v>
      </c>
      <c r="D234" s="151" t="s">
        <v>637</v>
      </c>
      <c r="E234" s="153">
        <v>1</v>
      </c>
      <c r="F234" s="165"/>
      <c r="G234" s="133"/>
      <c r="H234" s="133"/>
      <c r="I234" s="133"/>
      <c r="J234" s="133"/>
      <c r="K234" s="133"/>
      <c r="L234" s="133"/>
      <c r="M234" s="133"/>
      <c r="N234" s="143">
        <f t="shared" si="128"/>
        <v>0</v>
      </c>
      <c r="O234" s="165"/>
      <c r="P234" s="142">
        <f t="shared" si="126"/>
        <v>0</v>
      </c>
      <c r="Q234" s="140"/>
      <c r="R234" s="140"/>
      <c r="S234" s="140"/>
      <c r="T234" s="142">
        <f t="shared" si="129"/>
        <v>0</v>
      </c>
      <c r="U234" s="165"/>
      <c r="V234" s="142">
        <f t="shared" si="136"/>
        <v>0</v>
      </c>
      <c r="W234" s="142">
        <f t="shared" si="137"/>
        <v>0</v>
      </c>
      <c r="X234" s="142">
        <f t="shared" si="130"/>
        <v>0</v>
      </c>
      <c r="Y234" s="165"/>
      <c r="Z234" s="142">
        <f t="shared" si="127"/>
        <v>0</v>
      </c>
      <c r="AA234" s="142">
        <f t="shared" si="131"/>
        <v>0</v>
      </c>
      <c r="AB234" s="142">
        <f t="shared" si="132"/>
        <v>0</v>
      </c>
      <c r="AC234" s="142">
        <f t="shared" si="133"/>
        <v>0</v>
      </c>
      <c r="AD234" s="142">
        <f t="shared" si="134"/>
        <v>0</v>
      </c>
      <c r="AE234" s="142">
        <f t="shared" si="135"/>
        <v>0</v>
      </c>
      <c r="AF234" s="165"/>
      <c r="AG234" s="123">
        <f t="shared" si="118"/>
        <v>0</v>
      </c>
      <c r="AH234" s="123">
        <f t="shared" si="119"/>
        <v>0</v>
      </c>
      <c r="AI234" s="123">
        <f t="shared" si="120"/>
        <v>0</v>
      </c>
      <c r="AJ234" s="123">
        <f t="shared" si="121"/>
        <v>0</v>
      </c>
      <c r="AK234" s="123">
        <f t="shared" si="122"/>
        <v>0</v>
      </c>
      <c r="AL234" s="123">
        <f t="shared" si="123"/>
        <v>0</v>
      </c>
      <c r="AM234" s="123">
        <f t="shared" si="124"/>
        <v>0</v>
      </c>
      <c r="AN234" s="127"/>
      <c r="AO234" s="127"/>
    </row>
    <row r="235" spans="1:42" s="122" customFormat="1" ht="45">
      <c r="A235" s="216">
        <f t="shared" si="125"/>
        <v>228</v>
      </c>
      <c r="B235" s="210" t="s">
        <v>493</v>
      </c>
      <c r="C235" s="152" t="s">
        <v>689</v>
      </c>
      <c r="D235" s="151" t="s">
        <v>92</v>
      </c>
      <c r="E235" s="153">
        <v>1</v>
      </c>
      <c r="F235" s="165"/>
      <c r="G235" s="133"/>
      <c r="H235" s="133"/>
      <c r="I235" s="133"/>
      <c r="J235" s="133"/>
      <c r="K235" s="133"/>
      <c r="L235" s="133"/>
      <c r="M235" s="133"/>
      <c r="N235" s="143">
        <f t="shared" si="128"/>
        <v>0</v>
      </c>
      <c r="O235" s="165"/>
      <c r="P235" s="142">
        <f t="shared" si="126"/>
        <v>0</v>
      </c>
      <c r="Q235" s="140"/>
      <c r="R235" s="140"/>
      <c r="S235" s="140"/>
      <c r="T235" s="142">
        <f t="shared" si="129"/>
        <v>0</v>
      </c>
      <c r="U235" s="165"/>
      <c r="V235" s="142">
        <f t="shared" si="136"/>
        <v>0</v>
      </c>
      <c r="W235" s="142">
        <f t="shared" si="137"/>
        <v>0</v>
      </c>
      <c r="X235" s="142">
        <f t="shared" si="130"/>
        <v>0</v>
      </c>
      <c r="Y235" s="165"/>
      <c r="Z235" s="142">
        <f t="shared" si="127"/>
        <v>0</v>
      </c>
      <c r="AA235" s="142">
        <f t="shared" si="131"/>
        <v>0</v>
      </c>
      <c r="AB235" s="142">
        <f t="shared" si="132"/>
        <v>0</v>
      </c>
      <c r="AC235" s="142">
        <f t="shared" si="133"/>
        <v>0</v>
      </c>
      <c r="AD235" s="142">
        <f t="shared" si="134"/>
        <v>0</v>
      </c>
      <c r="AE235" s="142">
        <f t="shared" si="135"/>
        <v>0</v>
      </c>
      <c r="AF235" s="165"/>
      <c r="AG235" s="123">
        <f t="shared" si="118"/>
        <v>0</v>
      </c>
      <c r="AH235" s="123">
        <f t="shared" si="119"/>
        <v>0</v>
      </c>
      <c r="AI235" s="123">
        <f t="shared" si="120"/>
        <v>0</v>
      </c>
      <c r="AJ235" s="123">
        <f t="shared" si="121"/>
        <v>0</v>
      </c>
      <c r="AK235" s="123">
        <f t="shared" si="122"/>
        <v>0</v>
      </c>
      <c r="AL235" s="123">
        <f t="shared" si="123"/>
        <v>0</v>
      </c>
      <c r="AM235" s="123">
        <f t="shared" si="124"/>
        <v>0</v>
      </c>
    </row>
    <row r="236" spans="1:42" s="122" customFormat="1" ht="75">
      <c r="A236" s="216">
        <f t="shared" si="125"/>
        <v>229</v>
      </c>
      <c r="B236" s="210" t="s">
        <v>494</v>
      </c>
      <c r="C236" s="152" t="s">
        <v>690</v>
      </c>
      <c r="D236" s="151" t="s">
        <v>637</v>
      </c>
      <c r="E236" s="153">
        <v>1</v>
      </c>
      <c r="F236" s="165"/>
      <c r="G236" s="133"/>
      <c r="H236" s="133"/>
      <c r="I236" s="133"/>
      <c r="J236" s="133"/>
      <c r="K236" s="133"/>
      <c r="L236" s="133"/>
      <c r="M236" s="133"/>
      <c r="N236" s="143">
        <f t="shared" si="128"/>
        <v>0</v>
      </c>
      <c r="O236" s="165"/>
      <c r="P236" s="142">
        <f t="shared" si="126"/>
        <v>0</v>
      </c>
      <c r="Q236" s="140"/>
      <c r="R236" s="140"/>
      <c r="S236" s="140"/>
      <c r="T236" s="142">
        <f t="shared" si="129"/>
        <v>0</v>
      </c>
      <c r="U236" s="165"/>
      <c r="V236" s="142">
        <f t="shared" si="136"/>
        <v>0</v>
      </c>
      <c r="W236" s="142">
        <f t="shared" si="137"/>
        <v>0</v>
      </c>
      <c r="X236" s="142">
        <f t="shared" si="130"/>
        <v>0</v>
      </c>
      <c r="Y236" s="165"/>
      <c r="Z236" s="142">
        <f t="shared" si="127"/>
        <v>0</v>
      </c>
      <c r="AA236" s="142">
        <f t="shared" si="131"/>
        <v>0</v>
      </c>
      <c r="AB236" s="142">
        <f t="shared" si="132"/>
        <v>0</v>
      </c>
      <c r="AC236" s="142">
        <f t="shared" si="133"/>
        <v>0</v>
      </c>
      <c r="AD236" s="142">
        <f t="shared" si="134"/>
        <v>0</v>
      </c>
      <c r="AE236" s="142">
        <f t="shared" si="135"/>
        <v>0</v>
      </c>
      <c r="AF236" s="165"/>
      <c r="AG236" s="123">
        <f t="shared" si="118"/>
        <v>0</v>
      </c>
      <c r="AH236" s="123">
        <f t="shared" si="119"/>
        <v>0</v>
      </c>
      <c r="AI236" s="123">
        <f t="shared" si="120"/>
        <v>0</v>
      </c>
      <c r="AJ236" s="123">
        <f t="shared" si="121"/>
        <v>0</v>
      </c>
      <c r="AK236" s="123">
        <f t="shared" si="122"/>
        <v>0</v>
      </c>
      <c r="AL236" s="123">
        <f t="shared" si="123"/>
        <v>0</v>
      </c>
      <c r="AM236" s="123">
        <f t="shared" si="124"/>
        <v>0</v>
      </c>
      <c r="AN236" s="127"/>
      <c r="AO236" s="127"/>
      <c r="AP236" s="127"/>
    </row>
    <row r="237" spans="1:42" s="122" customFormat="1">
      <c r="A237" s="215" t="s">
        <v>87</v>
      </c>
      <c r="B237" s="154" t="s">
        <v>87</v>
      </c>
      <c r="C237" s="155" t="s">
        <v>94</v>
      </c>
      <c r="D237" s="155" t="s">
        <v>87</v>
      </c>
      <c r="E237" s="155" t="s">
        <v>87</v>
      </c>
      <c r="F237" s="166"/>
      <c r="G237" s="134"/>
      <c r="H237" s="134"/>
      <c r="I237" s="134"/>
      <c r="J237" s="134"/>
      <c r="K237" s="134"/>
      <c r="L237" s="134"/>
      <c r="M237" s="134"/>
      <c r="N237" s="134"/>
      <c r="O237" s="166"/>
      <c r="P237" s="126"/>
      <c r="Q237" s="126"/>
      <c r="R237" s="126"/>
      <c r="S237" s="126"/>
      <c r="T237" s="126"/>
      <c r="U237" s="166"/>
      <c r="V237" s="126"/>
      <c r="W237" s="126"/>
      <c r="X237" s="126"/>
      <c r="Y237" s="166"/>
      <c r="Z237" s="126"/>
      <c r="AA237" s="126"/>
      <c r="AB237" s="126"/>
      <c r="AC237" s="126"/>
      <c r="AD237" s="126"/>
      <c r="AE237" s="126"/>
      <c r="AF237" s="166"/>
      <c r="AG237" s="126"/>
      <c r="AH237" s="126"/>
      <c r="AI237" s="126"/>
      <c r="AJ237" s="126"/>
      <c r="AK237" s="126"/>
      <c r="AL237" s="126"/>
      <c r="AM237" s="126"/>
    </row>
    <row r="238" spans="1:42" s="122" customFormat="1" ht="120">
      <c r="A238" s="217">
        <f>+A236+1</f>
        <v>230</v>
      </c>
      <c r="B238" s="210" t="s">
        <v>495</v>
      </c>
      <c r="C238" s="152" t="s">
        <v>496</v>
      </c>
      <c r="D238" s="151" t="s">
        <v>637</v>
      </c>
      <c r="E238" s="153">
        <v>12</v>
      </c>
      <c r="F238" s="165"/>
      <c r="G238" s="133"/>
      <c r="H238" s="133"/>
      <c r="I238" s="133"/>
      <c r="J238" s="133"/>
      <c r="K238" s="133"/>
      <c r="L238" s="133"/>
      <c r="M238" s="133"/>
      <c r="N238" s="143">
        <f t="shared" ref="N238" si="138">SUM(G238:M238)</f>
        <v>0</v>
      </c>
      <c r="O238" s="165"/>
      <c r="P238" s="142">
        <f t="shared" ref="P238:P301" si="139">(G238*$G$4+H238*$H$4+I238*$I$4+J238*$J$4+K238*$K$4+L238*$L$4+M238*$M$4)</f>
        <v>0</v>
      </c>
      <c r="Q238" s="140"/>
      <c r="R238" s="140"/>
      <c r="S238" s="140"/>
      <c r="T238" s="142">
        <f t="shared" ref="T238" si="140">SUM(P238:S238)</f>
        <v>0</v>
      </c>
      <c r="U238" s="165"/>
      <c r="V238" s="142">
        <f t="shared" ref="V238:V269" si="141">T238*$V$3</f>
        <v>0</v>
      </c>
      <c r="W238" s="142">
        <f t="shared" ref="W238:W269" si="142">(T238+V238)*$W$3</f>
        <v>0</v>
      </c>
      <c r="X238" s="142">
        <f t="shared" ref="X238" si="143">T238+V238+W238</f>
        <v>0</v>
      </c>
      <c r="Y238" s="165"/>
      <c r="Z238" s="142">
        <f t="shared" ref="Z238" si="144">(N238*E238)</f>
        <v>0</v>
      </c>
      <c r="AA238" s="142">
        <f t="shared" ref="AA238" si="145">P238*E238</f>
        <v>0</v>
      </c>
      <c r="AB238" s="142">
        <f t="shared" ref="AB238" si="146">(Q238+R238+S238)*E238</f>
        <v>0</v>
      </c>
      <c r="AC238" s="142">
        <f t="shared" ref="AC238" si="147">V238*E238</f>
        <v>0</v>
      </c>
      <c r="AD238" s="142">
        <f t="shared" ref="AD238" si="148">W238*E238</f>
        <v>0</v>
      </c>
      <c r="AE238" s="142">
        <f t="shared" ref="AE238" si="149">SUM(AA238:AD238)</f>
        <v>0</v>
      </c>
      <c r="AF238" s="165"/>
      <c r="AG238" s="123">
        <f t="shared" ref="AG238:AG301" si="150">G238*$E238</f>
        <v>0</v>
      </c>
      <c r="AH238" s="123">
        <f t="shared" ref="AH238:AH301" si="151">H238*$E238</f>
        <v>0</v>
      </c>
      <c r="AI238" s="123">
        <f t="shared" ref="AI238:AI301" si="152">I238*$E238</f>
        <v>0</v>
      </c>
      <c r="AJ238" s="123">
        <f t="shared" ref="AJ238:AJ301" si="153">J238*$E238</f>
        <v>0</v>
      </c>
      <c r="AK238" s="123">
        <f t="shared" ref="AK238:AK301" si="154">K238*$E238</f>
        <v>0</v>
      </c>
      <c r="AL238" s="123">
        <f t="shared" ref="AL238:AL301" si="155">L238*$E238</f>
        <v>0</v>
      </c>
      <c r="AM238" s="123">
        <f t="shared" ref="AM238:AM301" si="156">M238*$E238</f>
        <v>0</v>
      </c>
      <c r="AN238" s="127"/>
    </row>
    <row r="239" spans="1:42" s="122" customFormat="1" ht="75">
      <c r="A239" s="216">
        <f t="shared" ref="A239:A302" si="157">+A238+1</f>
        <v>231</v>
      </c>
      <c r="B239" s="210" t="s">
        <v>497</v>
      </c>
      <c r="C239" s="152" t="s">
        <v>498</v>
      </c>
      <c r="D239" s="151" t="s">
        <v>637</v>
      </c>
      <c r="E239" s="153">
        <v>10</v>
      </c>
      <c r="F239" s="165"/>
      <c r="G239" s="133"/>
      <c r="H239" s="133"/>
      <c r="I239" s="133"/>
      <c r="J239" s="133"/>
      <c r="K239" s="133"/>
      <c r="L239" s="133"/>
      <c r="M239" s="133"/>
      <c r="N239" s="143">
        <f t="shared" ref="N239:N302" si="158">SUM(G239:M239)</f>
        <v>0</v>
      </c>
      <c r="O239" s="165"/>
      <c r="P239" s="142">
        <f t="shared" si="139"/>
        <v>0</v>
      </c>
      <c r="Q239" s="140"/>
      <c r="R239" s="140"/>
      <c r="S239" s="140"/>
      <c r="T239" s="142">
        <f t="shared" ref="T239:T302" si="159">SUM(P239:S239)</f>
        <v>0</v>
      </c>
      <c r="U239" s="165"/>
      <c r="V239" s="142">
        <f t="shared" si="141"/>
        <v>0</v>
      </c>
      <c r="W239" s="142">
        <f t="shared" si="142"/>
        <v>0</v>
      </c>
      <c r="X239" s="142">
        <f t="shared" ref="X239:X302" si="160">T239+V239+W239</f>
        <v>0</v>
      </c>
      <c r="Y239" s="165"/>
      <c r="Z239" s="142">
        <f t="shared" ref="Z239:Z302" si="161">(N239*E239)</f>
        <v>0</v>
      </c>
      <c r="AA239" s="142">
        <f t="shared" ref="AA239:AA302" si="162">P239*E239</f>
        <v>0</v>
      </c>
      <c r="AB239" s="142">
        <f t="shared" ref="AB239:AB302" si="163">(Q239+R239+S239)*E239</f>
        <v>0</v>
      </c>
      <c r="AC239" s="142">
        <f t="shared" ref="AC239:AC302" si="164">V239*E239</f>
        <v>0</v>
      </c>
      <c r="AD239" s="142">
        <f t="shared" ref="AD239:AD302" si="165">W239*E239</f>
        <v>0</v>
      </c>
      <c r="AE239" s="142">
        <f t="shared" ref="AE239:AE302" si="166">SUM(AA239:AD239)</f>
        <v>0</v>
      </c>
      <c r="AF239" s="165"/>
      <c r="AG239" s="123">
        <f t="shared" si="150"/>
        <v>0</v>
      </c>
      <c r="AH239" s="123">
        <f t="shared" si="151"/>
        <v>0</v>
      </c>
      <c r="AI239" s="123">
        <f t="shared" si="152"/>
        <v>0</v>
      </c>
      <c r="AJ239" s="123">
        <f t="shared" si="153"/>
        <v>0</v>
      </c>
      <c r="AK239" s="123">
        <f t="shared" si="154"/>
        <v>0</v>
      </c>
      <c r="AL239" s="123">
        <f t="shared" si="155"/>
        <v>0</v>
      </c>
      <c r="AM239" s="123">
        <f t="shared" si="156"/>
        <v>0</v>
      </c>
    </row>
    <row r="240" spans="1:42" s="122" customFormat="1" ht="30">
      <c r="A240" s="216">
        <f t="shared" si="157"/>
        <v>232</v>
      </c>
      <c r="B240" s="210" t="s">
        <v>499</v>
      </c>
      <c r="C240" s="152" t="s">
        <v>500</v>
      </c>
      <c r="D240" s="151" t="s">
        <v>637</v>
      </c>
      <c r="E240" s="153">
        <v>10</v>
      </c>
      <c r="F240" s="165"/>
      <c r="G240" s="133"/>
      <c r="H240" s="133"/>
      <c r="I240" s="133"/>
      <c r="J240" s="133"/>
      <c r="K240" s="133"/>
      <c r="L240" s="133"/>
      <c r="M240" s="133"/>
      <c r="N240" s="143">
        <f t="shared" si="158"/>
        <v>0</v>
      </c>
      <c r="O240" s="165"/>
      <c r="P240" s="142">
        <f t="shared" si="139"/>
        <v>0</v>
      </c>
      <c r="Q240" s="140"/>
      <c r="R240" s="140"/>
      <c r="S240" s="140"/>
      <c r="T240" s="142">
        <f t="shared" si="159"/>
        <v>0</v>
      </c>
      <c r="U240" s="165"/>
      <c r="V240" s="142">
        <f t="shared" si="141"/>
        <v>0</v>
      </c>
      <c r="W240" s="142">
        <f t="shared" si="142"/>
        <v>0</v>
      </c>
      <c r="X240" s="142">
        <f t="shared" si="160"/>
        <v>0</v>
      </c>
      <c r="Y240" s="165"/>
      <c r="Z240" s="142">
        <f t="shared" si="161"/>
        <v>0</v>
      </c>
      <c r="AA240" s="142">
        <f t="shared" si="162"/>
        <v>0</v>
      </c>
      <c r="AB240" s="142">
        <f t="shared" si="163"/>
        <v>0</v>
      </c>
      <c r="AC240" s="142">
        <f t="shared" si="164"/>
        <v>0</v>
      </c>
      <c r="AD240" s="142">
        <f t="shared" si="165"/>
        <v>0</v>
      </c>
      <c r="AE240" s="142">
        <f t="shared" si="166"/>
        <v>0</v>
      </c>
      <c r="AF240" s="165"/>
      <c r="AG240" s="123">
        <f t="shared" si="150"/>
        <v>0</v>
      </c>
      <c r="AH240" s="123">
        <f t="shared" si="151"/>
        <v>0</v>
      </c>
      <c r="AI240" s="123">
        <f t="shared" si="152"/>
        <v>0</v>
      </c>
      <c r="AJ240" s="123">
        <f t="shared" si="153"/>
        <v>0</v>
      </c>
      <c r="AK240" s="123">
        <f t="shared" si="154"/>
        <v>0</v>
      </c>
      <c r="AL240" s="123">
        <f t="shared" si="155"/>
        <v>0</v>
      </c>
      <c r="AM240" s="123">
        <f t="shared" si="156"/>
        <v>0</v>
      </c>
      <c r="AN240" s="127"/>
      <c r="AO240" s="127"/>
      <c r="AP240" s="127"/>
    </row>
    <row r="241" spans="1:42" s="122" customFormat="1" ht="90">
      <c r="A241" s="216">
        <f t="shared" si="157"/>
        <v>233</v>
      </c>
      <c r="B241" s="210" t="s">
        <v>501</v>
      </c>
      <c r="C241" s="152" t="s">
        <v>691</v>
      </c>
      <c r="D241" s="151" t="s">
        <v>4</v>
      </c>
      <c r="E241" s="153">
        <v>500</v>
      </c>
      <c r="F241" s="165"/>
      <c r="G241" s="133"/>
      <c r="H241" s="133"/>
      <c r="I241" s="133"/>
      <c r="J241" s="133"/>
      <c r="K241" s="133"/>
      <c r="L241" s="133"/>
      <c r="M241" s="133"/>
      <c r="N241" s="143">
        <f t="shared" si="158"/>
        <v>0</v>
      </c>
      <c r="O241" s="165"/>
      <c r="P241" s="142">
        <f t="shared" si="139"/>
        <v>0</v>
      </c>
      <c r="Q241" s="140"/>
      <c r="R241" s="140"/>
      <c r="S241" s="140"/>
      <c r="T241" s="142">
        <f t="shared" si="159"/>
        <v>0</v>
      </c>
      <c r="U241" s="165"/>
      <c r="V241" s="142">
        <f t="shared" si="141"/>
        <v>0</v>
      </c>
      <c r="W241" s="142">
        <f t="shared" si="142"/>
        <v>0</v>
      </c>
      <c r="X241" s="142">
        <f t="shared" si="160"/>
        <v>0</v>
      </c>
      <c r="Y241" s="165"/>
      <c r="Z241" s="142">
        <f t="shared" si="161"/>
        <v>0</v>
      </c>
      <c r="AA241" s="142">
        <f t="shared" si="162"/>
        <v>0</v>
      </c>
      <c r="AB241" s="142">
        <f t="shared" si="163"/>
        <v>0</v>
      </c>
      <c r="AC241" s="142">
        <f t="shared" si="164"/>
        <v>0</v>
      </c>
      <c r="AD241" s="142">
        <f t="shared" si="165"/>
        <v>0</v>
      </c>
      <c r="AE241" s="142">
        <f t="shared" si="166"/>
        <v>0</v>
      </c>
      <c r="AF241" s="165"/>
      <c r="AG241" s="123">
        <f t="shared" si="150"/>
        <v>0</v>
      </c>
      <c r="AH241" s="123">
        <f t="shared" si="151"/>
        <v>0</v>
      </c>
      <c r="AI241" s="123">
        <f t="shared" si="152"/>
        <v>0</v>
      </c>
      <c r="AJ241" s="123">
        <f t="shared" si="153"/>
        <v>0</v>
      </c>
      <c r="AK241" s="123">
        <f t="shared" si="154"/>
        <v>0</v>
      </c>
      <c r="AL241" s="123">
        <f t="shared" si="155"/>
        <v>0</v>
      </c>
      <c r="AM241" s="123">
        <f t="shared" si="156"/>
        <v>0</v>
      </c>
    </row>
    <row r="242" spans="1:42" s="122" customFormat="1" ht="90">
      <c r="A242" s="216">
        <f t="shared" si="157"/>
        <v>234</v>
      </c>
      <c r="B242" s="210" t="s">
        <v>502</v>
      </c>
      <c r="C242" s="152" t="s">
        <v>692</v>
      </c>
      <c r="D242" s="151" t="s">
        <v>4</v>
      </c>
      <c r="E242" s="153">
        <v>50</v>
      </c>
      <c r="F242" s="165"/>
      <c r="G242" s="133"/>
      <c r="H242" s="133"/>
      <c r="I242" s="133"/>
      <c r="J242" s="133"/>
      <c r="K242" s="133"/>
      <c r="L242" s="133"/>
      <c r="M242" s="133"/>
      <c r="N242" s="143">
        <f t="shared" si="158"/>
        <v>0</v>
      </c>
      <c r="O242" s="165"/>
      <c r="P242" s="142">
        <f t="shared" si="139"/>
        <v>0</v>
      </c>
      <c r="Q242" s="140"/>
      <c r="R242" s="140"/>
      <c r="S242" s="140"/>
      <c r="T242" s="142">
        <f t="shared" si="159"/>
        <v>0</v>
      </c>
      <c r="U242" s="165"/>
      <c r="V242" s="142">
        <f t="shared" si="141"/>
        <v>0</v>
      </c>
      <c r="W242" s="142">
        <f t="shared" si="142"/>
        <v>0</v>
      </c>
      <c r="X242" s="142">
        <f t="shared" si="160"/>
        <v>0</v>
      </c>
      <c r="Y242" s="165"/>
      <c r="Z242" s="142">
        <f t="shared" si="161"/>
        <v>0</v>
      </c>
      <c r="AA242" s="142">
        <f t="shared" si="162"/>
        <v>0</v>
      </c>
      <c r="AB242" s="142">
        <f t="shared" si="163"/>
        <v>0</v>
      </c>
      <c r="AC242" s="142">
        <f t="shared" si="164"/>
        <v>0</v>
      </c>
      <c r="AD242" s="142">
        <f t="shared" si="165"/>
        <v>0</v>
      </c>
      <c r="AE242" s="142">
        <f t="shared" si="166"/>
        <v>0</v>
      </c>
      <c r="AF242" s="165"/>
      <c r="AG242" s="123">
        <f t="shared" si="150"/>
        <v>0</v>
      </c>
      <c r="AH242" s="123">
        <f t="shared" si="151"/>
        <v>0</v>
      </c>
      <c r="AI242" s="123">
        <f t="shared" si="152"/>
        <v>0</v>
      </c>
      <c r="AJ242" s="123">
        <f t="shared" si="153"/>
        <v>0</v>
      </c>
      <c r="AK242" s="123">
        <f t="shared" si="154"/>
        <v>0</v>
      </c>
      <c r="AL242" s="123">
        <f t="shared" si="155"/>
        <v>0</v>
      </c>
      <c r="AM242" s="123">
        <f t="shared" si="156"/>
        <v>0</v>
      </c>
      <c r="AN242" s="127"/>
      <c r="AO242" s="127"/>
      <c r="AP242" s="127"/>
    </row>
    <row r="243" spans="1:42" s="122" customFormat="1" ht="90">
      <c r="A243" s="216">
        <f t="shared" si="157"/>
        <v>235</v>
      </c>
      <c r="B243" s="210" t="s">
        <v>503</v>
      </c>
      <c r="C243" s="152" t="s">
        <v>693</v>
      </c>
      <c r="D243" s="151" t="s">
        <v>4</v>
      </c>
      <c r="E243" s="153">
        <v>1550</v>
      </c>
      <c r="F243" s="165"/>
      <c r="G243" s="133"/>
      <c r="H243" s="133"/>
      <c r="I243" s="133"/>
      <c r="J243" s="133"/>
      <c r="K243" s="133"/>
      <c r="L243" s="133"/>
      <c r="M243" s="133"/>
      <c r="N243" s="143">
        <f t="shared" si="158"/>
        <v>0</v>
      </c>
      <c r="O243" s="165"/>
      <c r="P243" s="142">
        <f t="shared" si="139"/>
        <v>0</v>
      </c>
      <c r="Q243" s="140"/>
      <c r="R243" s="140"/>
      <c r="S243" s="140"/>
      <c r="T243" s="142">
        <f t="shared" si="159"/>
        <v>0</v>
      </c>
      <c r="U243" s="165"/>
      <c r="V243" s="142">
        <f t="shared" si="141"/>
        <v>0</v>
      </c>
      <c r="W243" s="142">
        <f t="shared" si="142"/>
        <v>0</v>
      </c>
      <c r="X243" s="142">
        <f t="shared" si="160"/>
        <v>0</v>
      </c>
      <c r="Y243" s="165"/>
      <c r="Z243" s="142">
        <f t="shared" si="161"/>
        <v>0</v>
      </c>
      <c r="AA243" s="142">
        <f t="shared" si="162"/>
        <v>0</v>
      </c>
      <c r="AB243" s="142">
        <f t="shared" si="163"/>
        <v>0</v>
      </c>
      <c r="AC243" s="142">
        <f t="shared" si="164"/>
        <v>0</v>
      </c>
      <c r="AD243" s="142">
        <f t="shared" si="165"/>
        <v>0</v>
      </c>
      <c r="AE243" s="142">
        <f t="shared" si="166"/>
        <v>0</v>
      </c>
      <c r="AF243" s="165"/>
      <c r="AG243" s="123">
        <f t="shared" si="150"/>
        <v>0</v>
      </c>
      <c r="AH243" s="123">
        <f t="shared" si="151"/>
        <v>0</v>
      </c>
      <c r="AI243" s="123">
        <f t="shared" si="152"/>
        <v>0</v>
      </c>
      <c r="AJ243" s="123">
        <f t="shared" si="153"/>
        <v>0</v>
      </c>
      <c r="AK243" s="123">
        <f t="shared" si="154"/>
        <v>0</v>
      </c>
      <c r="AL243" s="123">
        <f t="shared" si="155"/>
        <v>0</v>
      </c>
      <c r="AM243" s="123">
        <f t="shared" si="156"/>
        <v>0</v>
      </c>
      <c r="AN243" s="127"/>
      <c r="AO243" s="127"/>
      <c r="AP243" s="127"/>
    </row>
    <row r="244" spans="1:42" s="122" customFormat="1" ht="90">
      <c r="A244" s="216">
        <f t="shared" si="157"/>
        <v>236</v>
      </c>
      <c r="B244" s="210" t="s">
        <v>504</v>
      </c>
      <c r="C244" s="152" t="s">
        <v>694</v>
      </c>
      <c r="D244" s="151" t="s">
        <v>4</v>
      </c>
      <c r="E244" s="153">
        <v>4320</v>
      </c>
      <c r="F244" s="165"/>
      <c r="G244" s="133"/>
      <c r="H244" s="133"/>
      <c r="I244" s="133"/>
      <c r="J244" s="133"/>
      <c r="K244" s="133"/>
      <c r="L244" s="133"/>
      <c r="M244" s="133"/>
      <c r="N244" s="143">
        <f t="shared" si="158"/>
        <v>0</v>
      </c>
      <c r="O244" s="165"/>
      <c r="P244" s="142">
        <f t="shared" si="139"/>
        <v>0</v>
      </c>
      <c r="Q244" s="140"/>
      <c r="R244" s="140"/>
      <c r="S244" s="140"/>
      <c r="T244" s="142">
        <f t="shared" si="159"/>
        <v>0</v>
      </c>
      <c r="U244" s="165"/>
      <c r="V244" s="142">
        <f t="shared" si="141"/>
        <v>0</v>
      </c>
      <c r="W244" s="142">
        <f t="shared" si="142"/>
        <v>0</v>
      </c>
      <c r="X244" s="142">
        <f t="shared" si="160"/>
        <v>0</v>
      </c>
      <c r="Y244" s="165"/>
      <c r="Z244" s="142">
        <f t="shared" si="161"/>
        <v>0</v>
      </c>
      <c r="AA244" s="142">
        <f t="shared" si="162"/>
        <v>0</v>
      </c>
      <c r="AB244" s="142">
        <f t="shared" si="163"/>
        <v>0</v>
      </c>
      <c r="AC244" s="142">
        <f t="shared" si="164"/>
        <v>0</v>
      </c>
      <c r="AD244" s="142">
        <f t="shared" si="165"/>
        <v>0</v>
      </c>
      <c r="AE244" s="142">
        <f t="shared" si="166"/>
        <v>0</v>
      </c>
      <c r="AF244" s="165"/>
      <c r="AG244" s="123">
        <f t="shared" si="150"/>
        <v>0</v>
      </c>
      <c r="AH244" s="123">
        <f t="shared" si="151"/>
        <v>0</v>
      </c>
      <c r="AI244" s="123">
        <f t="shared" si="152"/>
        <v>0</v>
      </c>
      <c r="AJ244" s="123">
        <f t="shared" si="153"/>
        <v>0</v>
      </c>
      <c r="AK244" s="123">
        <f t="shared" si="154"/>
        <v>0</v>
      </c>
      <c r="AL244" s="123">
        <f t="shared" si="155"/>
        <v>0</v>
      </c>
      <c r="AM244" s="123">
        <f t="shared" si="156"/>
        <v>0</v>
      </c>
    </row>
    <row r="245" spans="1:42" s="137" customFormat="1" ht="75">
      <c r="A245" s="216">
        <f t="shared" si="157"/>
        <v>237</v>
      </c>
      <c r="B245" s="210" t="s">
        <v>505</v>
      </c>
      <c r="C245" s="152" t="s">
        <v>695</v>
      </c>
      <c r="D245" s="151" t="s">
        <v>4</v>
      </c>
      <c r="E245" s="153">
        <v>200</v>
      </c>
      <c r="F245" s="165"/>
      <c r="G245" s="133"/>
      <c r="H245" s="133"/>
      <c r="I245" s="133"/>
      <c r="J245" s="133"/>
      <c r="K245" s="133"/>
      <c r="L245" s="133"/>
      <c r="M245" s="133"/>
      <c r="N245" s="143">
        <f t="shared" si="158"/>
        <v>0</v>
      </c>
      <c r="O245" s="165"/>
      <c r="P245" s="142">
        <f t="shared" si="139"/>
        <v>0</v>
      </c>
      <c r="Q245" s="140"/>
      <c r="R245" s="140"/>
      <c r="S245" s="140"/>
      <c r="T245" s="142">
        <f t="shared" si="159"/>
        <v>0</v>
      </c>
      <c r="U245" s="165"/>
      <c r="V245" s="142">
        <f t="shared" si="141"/>
        <v>0</v>
      </c>
      <c r="W245" s="142">
        <f t="shared" si="142"/>
        <v>0</v>
      </c>
      <c r="X245" s="142">
        <f t="shared" si="160"/>
        <v>0</v>
      </c>
      <c r="Y245" s="165"/>
      <c r="Z245" s="142">
        <f t="shared" si="161"/>
        <v>0</v>
      </c>
      <c r="AA245" s="142">
        <f t="shared" si="162"/>
        <v>0</v>
      </c>
      <c r="AB245" s="142">
        <f t="shared" si="163"/>
        <v>0</v>
      </c>
      <c r="AC245" s="142">
        <f t="shared" si="164"/>
        <v>0</v>
      </c>
      <c r="AD245" s="142">
        <f t="shared" si="165"/>
        <v>0</v>
      </c>
      <c r="AE245" s="142">
        <f t="shared" si="166"/>
        <v>0</v>
      </c>
      <c r="AF245" s="165"/>
      <c r="AG245" s="123">
        <f t="shared" si="150"/>
        <v>0</v>
      </c>
      <c r="AH245" s="123">
        <f t="shared" si="151"/>
        <v>0</v>
      </c>
      <c r="AI245" s="123">
        <f t="shared" si="152"/>
        <v>0</v>
      </c>
      <c r="AJ245" s="123">
        <f t="shared" si="153"/>
        <v>0</v>
      </c>
      <c r="AK245" s="123">
        <f t="shared" si="154"/>
        <v>0</v>
      </c>
      <c r="AL245" s="123">
        <f t="shared" si="155"/>
        <v>0</v>
      </c>
      <c r="AM245" s="123">
        <f t="shared" si="156"/>
        <v>0</v>
      </c>
    </row>
    <row r="246" spans="1:42" s="137" customFormat="1" ht="90">
      <c r="A246" s="216">
        <f t="shared" si="157"/>
        <v>238</v>
      </c>
      <c r="B246" s="210" t="s">
        <v>506</v>
      </c>
      <c r="C246" s="152" t="s">
        <v>696</v>
      </c>
      <c r="D246" s="151" t="s">
        <v>4</v>
      </c>
      <c r="E246" s="153">
        <v>400</v>
      </c>
      <c r="F246" s="165"/>
      <c r="G246" s="133"/>
      <c r="H246" s="133"/>
      <c r="I246" s="133"/>
      <c r="J246" s="133"/>
      <c r="K246" s="133"/>
      <c r="L246" s="133"/>
      <c r="M246" s="133"/>
      <c r="N246" s="143">
        <f t="shared" si="158"/>
        <v>0</v>
      </c>
      <c r="O246" s="165"/>
      <c r="P246" s="142">
        <f t="shared" si="139"/>
        <v>0</v>
      </c>
      <c r="Q246" s="140"/>
      <c r="R246" s="140"/>
      <c r="S246" s="140"/>
      <c r="T246" s="142">
        <f t="shared" si="159"/>
        <v>0</v>
      </c>
      <c r="U246" s="165"/>
      <c r="V246" s="142">
        <f t="shared" si="141"/>
        <v>0</v>
      </c>
      <c r="W246" s="142">
        <f t="shared" si="142"/>
        <v>0</v>
      </c>
      <c r="X246" s="142">
        <f t="shared" si="160"/>
        <v>0</v>
      </c>
      <c r="Y246" s="165"/>
      <c r="Z246" s="142">
        <f t="shared" si="161"/>
        <v>0</v>
      </c>
      <c r="AA246" s="142">
        <f t="shared" si="162"/>
        <v>0</v>
      </c>
      <c r="AB246" s="142">
        <f t="shared" si="163"/>
        <v>0</v>
      </c>
      <c r="AC246" s="142">
        <f t="shared" si="164"/>
        <v>0</v>
      </c>
      <c r="AD246" s="142">
        <f t="shared" si="165"/>
        <v>0</v>
      </c>
      <c r="AE246" s="142">
        <f t="shared" si="166"/>
        <v>0</v>
      </c>
      <c r="AF246" s="165"/>
      <c r="AG246" s="123">
        <f t="shared" si="150"/>
        <v>0</v>
      </c>
      <c r="AH246" s="123">
        <f t="shared" si="151"/>
        <v>0</v>
      </c>
      <c r="AI246" s="123">
        <f t="shared" si="152"/>
        <v>0</v>
      </c>
      <c r="AJ246" s="123">
        <f t="shared" si="153"/>
        <v>0</v>
      </c>
      <c r="AK246" s="123">
        <f t="shared" si="154"/>
        <v>0</v>
      </c>
      <c r="AL246" s="123">
        <f t="shared" si="155"/>
        <v>0</v>
      </c>
      <c r="AM246" s="123">
        <f t="shared" si="156"/>
        <v>0</v>
      </c>
    </row>
    <row r="247" spans="1:42" s="137" customFormat="1" ht="90">
      <c r="A247" s="216">
        <f t="shared" si="157"/>
        <v>239</v>
      </c>
      <c r="B247" s="210" t="s">
        <v>507</v>
      </c>
      <c r="C247" s="152" t="s">
        <v>697</v>
      </c>
      <c r="D247" s="151" t="s">
        <v>4</v>
      </c>
      <c r="E247" s="153">
        <v>90</v>
      </c>
      <c r="F247" s="165"/>
      <c r="G247" s="133"/>
      <c r="H247" s="133"/>
      <c r="I247" s="133"/>
      <c r="J247" s="133"/>
      <c r="K247" s="133"/>
      <c r="L247" s="133"/>
      <c r="M247" s="133"/>
      <c r="N247" s="143">
        <f t="shared" si="158"/>
        <v>0</v>
      </c>
      <c r="O247" s="165"/>
      <c r="P247" s="142">
        <f t="shared" si="139"/>
        <v>0</v>
      </c>
      <c r="Q247" s="140"/>
      <c r="R247" s="140"/>
      <c r="S247" s="140"/>
      <c r="T247" s="142">
        <f t="shared" si="159"/>
        <v>0</v>
      </c>
      <c r="U247" s="165"/>
      <c r="V247" s="142">
        <f t="shared" si="141"/>
        <v>0</v>
      </c>
      <c r="W247" s="142">
        <f t="shared" si="142"/>
        <v>0</v>
      </c>
      <c r="X247" s="142">
        <f t="shared" si="160"/>
        <v>0</v>
      </c>
      <c r="Y247" s="165"/>
      <c r="Z247" s="142">
        <f t="shared" si="161"/>
        <v>0</v>
      </c>
      <c r="AA247" s="142">
        <f t="shared" si="162"/>
        <v>0</v>
      </c>
      <c r="AB247" s="142">
        <f t="shared" si="163"/>
        <v>0</v>
      </c>
      <c r="AC247" s="142">
        <f t="shared" si="164"/>
        <v>0</v>
      </c>
      <c r="AD247" s="142">
        <f t="shared" si="165"/>
        <v>0</v>
      </c>
      <c r="AE247" s="142">
        <f t="shared" si="166"/>
        <v>0</v>
      </c>
      <c r="AF247" s="165"/>
      <c r="AG247" s="123">
        <f t="shared" si="150"/>
        <v>0</v>
      </c>
      <c r="AH247" s="123">
        <f t="shared" si="151"/>
        <v>0</v>
      </c>
      <c r="AI247" s="123">
        <f t="shared" si="152"/>
        <v>0</v>
      </c>
      <c r="AJ247" s="123">
        <f t="shared" si="153"/>
        <v>0</v>
      </c>
      <c r="AK247" s="123">
        <f t="shared" si="154"/>
        <v>0</v>
      </c>
      <c r="AL247" s="123">
        <f t="shared" si="155"/>
        <v>0</v>
      </c>
      <c r="AM247" s="123">
        <f t="shared" si="156"/>
        <v>0</v>
      </c>
    </row>
    <row r="248" spans="1:42" s="122" customFormat="1" ht="90">
      <c r="A248" s="216">
        <f t="shared" si="157"/>
        <v>240</v>
      </c>
      <c r="B248" s="210" t="s">
        <v>508</v>
      </c>
      <c r="C248" s="152" t="s">
        <v>698</v>
      </c>
      <c r="D248" s="151" t="s">
        <v>4</v>
      </c>
      <c r="E248" s="153">
        <v>100</v>
      </c>
      <c r="F248" s="165"/>
      <c r="G248" s="133"/>
      <c r="H248" s="133"/>
      <c r="I248" s="133"/>
      <c r="J248" s="133"/>
      <c r="K248" s="133"/>
      <c r="L248" s="133"/>
      <c r="M248" s="133"/>
      <c r="N248" s="143">
        <f t="shared" si="158"/>
        <v>0</v>
      </c>
      <c r="O248" s="165"/>
      <c r="P248" s="142">
        <f t="shared" si="139"/>
        <v>0</v>
      </c>
      <c r="Q248" s="140"/>
      <c r="R248" s="140"/>
      <c r="S248" s="140"/>
      <c r="T248" s="142">
        <f t="shared" si="159"/>
        <v>0</v>
      </c>
      <c r="U248" s="165"/>
      <c r="V248" s="142">
        <f t="shared" si="141"/>
        <v>0</v>
      </c>
      <c r="W248" s="142">
        <f t="shared" si="142"/>
        <v>0</v>
      </c>
      <c r="X248" s="142">
        <f t="shared" si="160"/>
        <v>0</v>
      </c>
      <c r="Y248" s="165"/>
      <c r="Z248" s="142">
        <f t="shared" si="161"/>
        <v>0</v>
      </c>
      <c r="AA248" s="142">
        <f t="shared" si="162"/>
        <v>0</v>
      </c>
      <c r="AB248" s="142">
        <f t="shared" si="163"/>
        <v>0</v>
      </c>
      <c r="AC248" s="142">
        <f t="shared" si="164"/>
        <v>0</v>
      </c>
      <c r="AD248" s="142">
        <f t="shared" si="165"/>
        <v>0</v>
      </c>
      <c r="AE248" s="142">
        <f t="shared" si="166"/>
        <v>0</v>
      </c>
      <c r="AF248" s="165"/>
      <c r="AG248" s="123">
        <f t="shared" si="150"/>
        <v>0</v>
      </c>
      <c r="AH248" s="123">
        <f t="shared" si="151"/>
        <v>0</v>
      </c>
      <c r="AI248" s="123">
        <f t="shared" si="152"/>
        <v>0</v>
      </c>
      <c r="AJ248" s="123">
        <f t="shared" si="153"/>
        <v>0</v>
      </c>
      <c r="AK248" s="123">
        <f t="shared" si="154"/>
        <v>0</v>
      </c>
      <c r="AL248" s="123">
        <f t="shared" si="155"/>
        <v>0</v>
      </c>
      <c r="AM248" s="123">
        <f t="shared" si="156"/>
        <v>0</v>
      </c>
    </row>
    <row r="249" spans="1:42" s="122" customFormat="1" ht="90">
      <c r="A249" s="216">
        <f t="shared" si="157"/>
        <v>241</v>
      </c>
      <c r="B249" s="210" t="s">
        <v>509</v>
      </c>
      <c r="C249" s="152" t="s">
        <v>699</v>
      </c>
      <c r="D249" s="151" t="s">
        <v>4</v>
      </c>
      <c r="E249" s="153">
        <v>250</v>
      </c>
      <c r="F249" s="165"/>
      <c r="G249" s="133"/>
      <c r="H249" s="133"/>
      <c r="I249" s="133"/>
      <c r="J249" s="133"/>
      <c r="K249" s="133"/>
      <c r="L249" s="133"/>
      <c r="M249" s="133"/>
      <c r="N249" s="143">
        <f t="shared" si="158"/>
        <v>0</v>
      </c>
      <c r="O249" s="165"/>
      <c r="P249" s="142">
        <f t="shared" si="139"/>
        <v>0</v>
      </c>
      <c r="Q249" s="140"/>
      <c r="R249" s="140"/>
      <c r="S249" s="140"/>
      <c r="T249" s="142">
        <f t="shared" si="159"/>
        <v>0</v>
      </c>
      <c r="U249" s="165"/>
      <c r="V249" s="142">
        <f t="shared" si="141"/>
        <v>0</v>
      </c>
      <c r="W249" s="142">
        <f t="shared" si="142"/>
        <v>0</v>
      </c>
      <c r="X249" s="142">
        <f t="shared" si="160"/>
        <v>0</v>
      </c>
      <c r="Y249" s="165"/>
      <c r="Z249" s="142">
        <f t="shared" si="161"/>
        <v>0</v>
      </c>
      <c r="AA249" s="142">
        <f t="shared" si="162"/>
        <v>0</v>
      </c>
      <c r="AB249" s="142">
        <f t="shared" si="163"/>
        <v>0</v>
      </c>
      <c r="AC249" s="142">
        <f t="shared" si="164"/>
        <v>0</v>
      </c>
      <c r="AD249" s="142">
        <f t="shared" si="165"/>
        <v>0</v>
      </c>
      <c r="AE249" s="142">
        <f t="shared" si="166"/>
        <v>0</v>
      </c>
      <c r="AF249" s="165"/>
      <c r="AG249" s="123">
        <f t="shared" si="150"/>
        <v>0</v>
      </c>
      <c r="AH249" s="123">
        <f t="shared" si="151"/>
        <v>0</v>
      </c>
      <c r="AI249" s="123">
        <f t="shared" si="152"/>
        <v>0</v>
      </c>
      <c r="AJ249" s="123">
        <f t="shared" si="153"/>
        <v>0</v>
      </c>
      <c r="AK249" s="123">
        <f t="shared" si="154"/>
        <v>0</v>
      </c>
      <c r="AL249" s="123">
        <f t="shared" si="155"/>
        <v>0</v>
      </c>
      <c r="AM249" s="123">
        <f t="shared" si="156"/>
        <v>0</v>
      </c>
      <c r="AN249" s="127"/>
      <c r="AO249" s="127"/>
      <c r="AP249" s="127"/>
    </row>
    <row r="250" spans="1:42" s="122" customFormat="1" ht="90">
      <c r="A250" s="216">
        <f t="shared" si="157"/>
        <v>242</v>
      </c>
      <c r="B250" s="210" t="s">
        <v>510</v>
      </c>
      <c r="C250" s="152" t="s">
        <v>700</v>
      </c>
      <c r="D250" s="151" t="s">
        <v>4</v>
      </c>
      <c r="E250" s="153">
        <v>40</v>
      </c>
      <c r="F250" s="165"/>
      <c r="G250" s="133"/>
      <c r="H250" s="133"/>
      <c r="I250" s="133"/>
      <c r="J250" s="133"/>
      <c r="K250" s="133"/>
      <c r="L250" s="133"/>
      <c r="M250" s="133"/>
      <c r="N250" s="143">
        <f t="shared" si="158"/>
        <v>0</v>
      </c>
      <c r="O250" s="165"/>
      <c r="P250" s="142">
        <f t="shared" si="139"/>
        <v>0</v>
      </c>
      <c r="Q250" s="140"/>
      <c r="R250" s="140"/>
      <c r="S250" s="140"/>
      <c r="T250" s="142">
        <f t="shared" si="159"/>
        <v>0</v>
      </c>
      <c r="U250" s="165"/>
      <c r="V250" s="142">
        <f t="shared" si="141"/>
        <v>0</v>
      </c>
      <c r="W250" s="142">
        <f t="shared" si="142"/>
        <v>0</v>
      </c>
      <c r="X250" s="142">
        <f t="shared" si="160"/>
        <v>0</v>
      </c>
      <c r="Y250" s="165"/>
      <c r="Z250" s="142">
        <f t="shared" si="161"/>
        <v>0</v>
      </c>
      <c r="AA250" s="142">
        <f t="shared" si="162"/>
        <v>0</v>
      </c>
      <c r="AB250" s="142">
        <f t="shared" si="163"/>
        <v>0</v>
      </c>
      <c r="AC250" s="142">
        <f t="shared" si="164"/>
        <v>0</v>
      </c>
      <c r="AD250" s="142">
        <f t="shared" si="165"/>
        <v>0</v>
      </c>
      <c r="AE250" s="142">
        <f t="shared" si="166"/>
        <v>0</v>
      </c>
      <c r="AF250" s="165"/>
      <c r="AG250" s="123">
        <f t="shared" si="150"/>
        <v>0</v>
      </c>
      <c r="AH250" s="123">
        <f t="shared" si="151"/>
        <v>0</v>
      </c>
      <c r="AI250" s="123">
        <f t="shared" si="152"/>
        <v>0</v>
      </c>
      <c r="AJ250" s="123">
        <f t="shared" si="153"/>
        <v>0</v>
      </c>
      <c r="AK250" s="123">
        <f t="shared" si="154"/>
        <v>0</v>
      </c>
      <c r="AL250" s="123">
        <f t="shared" si="155"/>
        <v>0</v>
      </c>
      <c r="AM250" s="123">
        <f t="shared" si="156"/>
        <v>0</v>
      </c>
    </row>
    <row r="251" spans="1:42" s="122" customFormat="1" ht="90">
      <c r="A251" s="216">
        <f t="shared" si="157"/>
        <v>243</v>
      </c>
      <c r="B251" s="210" t="s">
        <v>511</v>
      </c>
      <c r="C251" s="152" t="s">
        <v>701</v>
      </c>
      <c r="D251" s="151" t="s">
        <v>4</v>
      </c>
      <c r="E251" s="153">
        <v>900</v>
      </c>
      <c r="F251" s="165"/>
      <c r="G251" s="133"/>
      <c r="H251" s="133"/>
      <c r="I251" s="133"/>
      <c r="J251" s="133"/>
      <c r="K251" s="133"/>
      <c r="L251" s="133"/>
      <c r="M251" s="133"/>
      <c r="N251" s="143">
        <f t="shared" si="158"/>
        <v>0</v>
      </c>
      <c r="O251" s="165"/>
      <c r="P251" s="142">
        <f t="shared" si="139"/>
        <v>0</v>
      </c>
      <c r="Q251" s="140"/>
      <c r="R251" s="140"/>
      <c r="S251" s="140"/>
      <c r="T251" s="142">
        <f t="shared" si="159"/>
        <v>0</v>
      </c>
      <c r="U251" s="165"/>
      <c r="V251" s="142">
        <f t="shared" si="141"/>
        <v>0</v>
      </c>
      <c r="W251" s="142">
        <f t="shared" si="142"/>
        <v>0</v>
      </c>
      <c r="X251" s="142">
        <f t="shared" si="160"/>
        <v>0</v>
      </c>
      <c r="Y251" s="165"/>
      <c r="Z251" s="142">
        <f t="shared" si="161"/>
        <v>0</v>
      </c>
      <c r="AA251" s="142">
        <f t="shared" si="162"/>
        <v>0</v>
      </c>
      <c r="AB251" s="142">
        <f t="shared" si="163"/>
        <v>0</v>
      </c>
      <c r="AC251" s="142">
        <f t="shared" si="164"/>
        <v>0</v>
      </c>
      <c r="AD251" s="142">
        <f t="shared" si="165"/>
        <v>0</v>
      </c>
      <c r="AE251" s="142">
        <f t="shared" si="166"/>
        <v>0</v>
      </c>
      <c r="AF251" s="165"/>
      <c r="AG251" s="123">
        <f t="shared" si="150"/>
        <v>0</v>
      </c>
      <c r="AH251" s="123">
        <f t="shared" si="151"/>
        <v>0</v>
      </c>
      <c r="AI251" s="123">
        <f t="shared" si="152"/>
        <v>0</v>
      </c>
      <c r="AJ251" s="123">
        <f t="shared" si="153"/>
        <v>0</v>
      </c>
      <c r="AK251" s="123">
        <f t="shared" si="154"/>
        <v>0</v>
      </c>
      <c r="AL251" s="123">
        <f t="shared" si="155"/>
        <v>0</v>
      </c>
      <c r="AM251" s="123">
        <f t="shared" si="156"/>
        <v>0</v>
      </c>
    </row>
    <row r="252" spans="1:42" s="122" customFormat="1" ht="90">
      <c r="A252" s="216">
        <f t="shared" si="157"/>
        <v>244</v>
      </c>
      <c r="B252" s="210" t="s">
        <v>512</v>
      </c>
      <c r="C252" s="152" t="s">
        <v>702</v>
      </c>
      <c r="D252" s="151" t="s">
        <v>4</v>
      </c>
      <c r="E252" s="153">
        <v>250</v>
      </c>
      <c r="F252" s="165"/>
      <c r="G252" s="133"/>
      <c r="H252" s="133"/>
      <c r="I252" s="133"/>
      <c r="J252" s="133"/>
      <c r="K252" s="133"/>
      <c r="L252" s="133"/>
      <c r="M252" s="133"/>
      <c r="N252" s="143">
        <f t="shared" si="158"/>
        <v>0</v>
      </c>
      <c r="O252" s="165"/>
      <c r="P252" s="142">
        <f t="shared" si="139"/>
        <v>0</v>
      </c>
      <c r="Q252" s="140"/>
      <c r="R252" s="140"/>
      <c r="S252" s="140"/>
      <c r="T252" s="142">
        <f t="shared" si="159"/>
        <v>0</v>
      </c>
      <c r="U252" s="165"/>
      <c r="V252" s="142">
        <f t="shared" si="141"/>
        <v>0</v>
      </c>
      <c r="W252" s="142">
        <f t="shared" si="142"/>
        <v>0</v>
      </c>
      <c r="X252" s="142">
        <f t="shared" si="160"/>
        <v>0</v>
      </c>
      <c r="Y252" s="165"/>
      <c r="Z252" s="142">
        <f t="shared" si="161"/>
        <v>0</v>
      </c>
      <c r="AA252" s="142">
        <f t="shared" si="162"/>
        <v>0</v>
      </c>
      <c r="AB252" s="142">
        <f t="shared" si="163"/>
        <v>0</v>
      </c>
      <c r="AC252" s="142">
        <f t="shared" si="164"/>
        <v>0</v>
      </c>
      <c r="AD252" s="142">
        <f t="shared" si="165"/>
        <v>0</v>
      </c>
      <c r="AE252" s="142">
        <f t="shared" si="166"/>
        <v>0</v>
      </c>
      <c r="AF252" s="165"/>
      <c r="AG252" s="123">
        <f t="shared" si="150"/>
        <v>0</v>
      </c>
      <c r="AH252" s="123">
        <f t="shared" si="151"/>
        <v>0</v>
      </c>
      <c r="AI252" s="123">
        <f t="shared" si="152"/>
        <v>0</v>
      </c>
      <c r="AJ252" s="123">
        <f t="shared" si="153"/>
        <v>0</v>
      </c>
      <c r="AK252" s="123">
        <f t="shared" si="154"/>
        <v>0</v>
      </c>
      <c r="AL252" s="123">
        <f t="shared" si="155"/>
        <v>0</v>
      </c>
      <c r="AM252" s="123">
        <f t="shared" si="156"/>
        <v>0</v>
      </c>
    </row>
    <row r="253" spans="1:42" s="122" customFormat="1" ht="75">
      <c r="A253" s="216">
        <f t="shared" si="157"/>
        <v>245</v>
      </c>
      <c r="B253" s="210" t="s">
        <v>513</v>
      </c>
      <c r="C253" s="152" t="s">
        <v>703</v>
      </c>
      <c r="D253" s="151" t="s">
        <v>4</v>
      </c>
      <c r="E253" s="153">
        <v>1951</v>
      </c>
      <c r="F253" s="165"/>
      <c r="G253" s="133"/>
      <c r="H253" s="133"/>
      <c r="I253" s="133"/>
      <c r="J253" s="133"/>
      <c r="K253" s="133"/>
      <c r="L253" s="133"/>
      <c r="M253" s="133"/>
      <c r="N253" s="143">
        <f t="shared" si="158"/>
        <v>0</v>
      </c>
      <c r="O253" s="165"/>
      <c r="P253" s="142">
        <f t="shared" si="139"/>
        <v>0</v>
      </c>
      <c r="Q253" s="140"/>
      <c r="R253" s="140"/>
      <c r="S253" s="140"/>
      <c r="T253" s="142">
        <f t="shared" si="159"/>
        <v>0</v>
      </c>
      <c r="U253" s="165"/>
      <c r="V253" s="142">
        <f t="shared" si="141"/>
        <v>0</v>
      </c>
      <c r="W253" s="142">
        <f t="shared" si="142"/>
        <v>0</v>
      </c>
      <c r="X253" s="142">
        <f t="shared" si="160"/>
        <v>0</v>
      </c>
      <c r="Y253" s="165"/>
      <c r="Z253" s="142">
        <f t="shared" si="161"/>
        <v>0</v>
      </c>
      <c r="AA253" s="142">
        <f t="shared" si="162"/>
        <v>0</v>
      </c>
      <c r="AB253" s="142">
        <f t="shared" si="163"/>
        <v>0</v>
      </c>
      <c r="AC253" s="142">
        <f t="shared" si="164"/>
        <v>0</v>
      </c>
      <c r="AD253" s="142">
        <f t="shared" si="165"/>
        <v>0</v>
      </c>
      <c r="AE253" s="142">
        <f t="shared" si="166"/>
        <v>0</v>
      </c>
      <c r="AF253" s="165"/>
      <c r="AG253" s="123">
        <f t="shared" si="150"/>
        <v>0</v>
      </c>
      <c r="AH253" s="123">
        <f t="shared" si="151"/>
        <v>0</v>
      </c>
      <c r="AI253" s="123">
        <f t="shared" si="152"/>
        <v>0</v>
      </c>
      <c r="AJ253" s="123">
        <f t="shared" si="153"/>
        <v>0</v>
      </c>
      <c r="AK253" s="123">
        <f t="shared" si="154"/>
        <v>0</v>
      </c>
      <c r="AL253" s="123">
        <f t="shared" si="155"/>
        <v>0</v>
      </c>
      <c r="AM253" s="123">
        <f t="shared" si="156"/>
        <v>0</v>
      </c>
    </row>
    <row r="254" spans="1:42" s="122" customFormat="1" ht="60">
      <c r="A254" s="216">
        <f t="shared" si="157"/>
        <v>246</v>
      </c>
      <c r="B254" s="210" t="s">
        <v>514</v>
      </c>
      <c r="C254" s="152" t="s">
        <v>704</v>
      </c>
      <c r="D254" s="151" t="s">
        <v>4</v>
      </c>
      <c r="E254" s="153">
        <v>320</v>
      </c>
      <c r="F254" s="165"/>
      <c r="G254" s="133"/>
      <c r="H254" s="133"/>
      <c r="I254" s="133"/>
      <c r="J254" s="133"/>
      <c r="K254" s="133"/>
      <c r="L254" s="133"/>
      <c r="M254" s="133"/>
      <c r="N254" s="143">
        <f t="shared" si="158"/>
        <v>0</v>
      </c>
      <c r="O254" s="165"/>
      <c r="P254" s="142">
        <f t="shared" si="139"/>
        <v>0</v>
      </c>
      <c r="Q254" s="140"/>
      <c r="R254" s="140"/>
      <c r="S254" s="140"/>
      <c r="T254" s="142">
        <f t="shared" si="159"/>
        <v>0</v>
      </c>
      <c r="U254" s="165"/>
      <c r="V254" s="142">
        <f t="shared" si="141"/>
        <v>0</v>
      </c>
      <c r="W254" s="142">
        <f t="shared" si="142"/>
        <v>0</v>
      </c>
      <c r="X254" s="142">
        <f t="shared" si="160"/>
        <v>0</v>
      </c>
      <c r="Y254" s="165"/>
      <c r="Z254" s="142">
        <f t="shared" si="161"/>
        <v>0</v>
      </c>
      <c r="AA254" s="142">
        <f t="shared" si="162"/>
        <v>0</v>
      </c>
      <c r="AB254" s="142">
        <f t="shared" si="163"/>
        <v>0</v>
      </c>
      <c r="AC254" s="142">
        <f t="shared" si="164"/>
        <v>0</v>
      </c>
      <c r="AD254" s="142">
        <f t="shared" si="165"/>
        <v>0</v>
      </c>
      <c r="AE254" s="142">
        <f t="shared" si="166"/>
        <v>0</v>
      </c>
      <c r="AF254" s="165"/>
      <c r="AG254" s="123">
        <f t="shared" si="150"/>
        <v>0</v>
      </c>
      <c r="AH254" s="123">
        <f t="shared" si="151"/>
        <v>0</v>
      </c>
      <c r="AI254" s="123">
        <f t="shared" si="152"/>
        <v>0</v>
      </c>
      <c r="AJ254" s="123">
        <f t="shared" si="153"/>
        <v>0</v>
      </c>
      <c r="AK254" s="123">
        <f t="shared" si="154"/>
        <v>0</v>
      </c>
      <c r="AL254" s="123">
        <f t="shared" si="155"/>
        <v>0</v>
      </c>
      <c r="AM254" s="123">
        <f t="shared" si="156"/>
        <v>0</v>
      </c>
    </row>
    <row r="255" spans="1:42" s="122" customFormat="1" ht="60">
      <c r="A255" s="216">
        <f t="shared" si="157"/>
        <v>247</v>
      </c>
      <c r="B255" s="210" t="s">
        <v>515</v>
      </c>
      <c r="C255" s="152" t="s">
        <v>705</v>
      </c>
      <c r="D255" s="151" t="s">
        <v>4</v>
      </c>
      <c r="E255" s="153">
        <v>200</v>
      </c>
      <c r="F255" s="165"/>
      <c r="G255" s="133"/>
      <c r="H255" s="133"/>
      <c r="I255" s="133"/>
      <c r="J255" s="133"/>
      <c r="K255" s="133"/>
      <c r="L255" s="133"/>
      <c r="M255" s="133"/>
      <c r="N255" s="143">
        <f t="shared" si="158"/>
        <v>0</v>
      </c>
      <c r="O255" s="165"/>
      <c r="P255" s="142">
        <f t="shared" si="139"/>
        <v>0</v>
      </c>
      <c r="Q255" s="140"/>
      <c r="R255" s="140"/>
      <c r="S255" s="140"/>
      <c r="T255" s="142">
        <f t="shared" si="159"/>
        <v>0</v>
      </c>
      <c r="U255" s="165"/>
      <c r="V255" s="142">
        <f t="shared" si="141"/>
        <v>0</v>
      </c>
      <c r="W255" s="142">
        <f t="shared" si="142"/>
        <v>0</v>
      </c>
      <c r="X255" s="142">
        <f t="shared" si="160"/>
        <v>0</v>
      </c>
      <c r="Y255" s="165"/>
      <c r="Z255" s="142">
        <f t="shared" si="161"/>
        <v>0</v>
      </c>
      <c r="AA255" s="142">
        <f t="shared" si="162"/>
        <v>0</v>
      </c>
      <c r="AB255" s="142">
        <f t="shared" si="163"/>
        <v>0</v>
      </c>
      <c r="AC255" s="142">
        <f t="shared" si="164"/>
        <v>0</v>
      </c>
      <c r="AD255" s="142">
        <f t="shared" si="165"/>
        <v>0</v>
      </c>
      <c r="AE255" s="142">
        <f t="shared" si="166"/>
        <v>0</v>
      </c>
      <c r="AF255" s="165"/>
      <c r="AG255" s="123">
        <f t="shared" si="150"/>
        <v>0</v>
      </c>
      <c r="AH255" s="123">
        <f t="shared" si="151"/>
        <v>0</v>
      </c>
      <c r="AI255" s="123">
        <f t="shared" si="152"/>
        <v>0</v>
      </c>
      <c r="AJ255" s="123">
        <f t="shared" si="153"/>
        <v>0</v>
      </c>
      <c r="AK255" s="123">
        <f t="shared" si="154"/>
        <v>0</v>
      </c>
      <c r="AL255" s="123">
        <f t="shared" si="155"/>
        <v>0</v>
      </c>
      <c r="AM255" s="123">
        <f t="shared" si="156"/>
        <v>0</v>
      </c>
    </row>
    <row r="256" spans="1:42" s="122" customFormat="1" ht="30">
      <c r="A256" s="216">
        <f t="shared" si="157"/>
        <v>248</v>
      </c>
      <c r="B256" s="210" t="s">
        <v>516</v>
      </c>
      <c r="C256" s="152" t="s">
        <v>706</v>
      </c>
      <c r="D256" s="151" t="s">
        <v>161</v>
      </c>
      <c r="E256" s="153">
        <v>3</v>
      </c>
      <c r="F256" s="165"/>
      <c r="G256" s="133"/>
      <c r="H256" s="133"/>
      <c r="I256" s="133"/>
      <c r="J256" s="133"/>
      <c r="K256" s="133"/>
      <c r="L256" s="133"/>
      <c r="M256" s="133"/>
      <c r="N256" s="143">
        <f t="shared" si="158"/>
        <v>0</v>
      </c>
      <c r="O256" s="165"/>
      <c r="P256" s="142">
        <f t="shared" si="139"/>
        <v>0</v>
      </c>
      <c r="Q256" s="140"/>
      <c r="R256" s="140"/>
      <c r="S256" s="140"/>
      <c r="T256" s="142">
        <f t="shared" si="159"/>
        <v>0</v>
      </c>
      <c r="U256" s="165"/>
      <c r="V256" s="142">
        <f t="shared" si="141"/>
        <v>0</v>
      </c>
      <c r="W256" s="142">
        <f t="shared" si="142"/>
        <v>0</v>
      </c>
      <c r="X256" s="142">
        <f t="shared" si="160"/>
        <v>0</v>
      </c>
      <c r="Y256" s="165"/>
      <c r="Z256" s="142">
        <f t="shared" si="161"/>
        <v>0</v>
      </c>
      <c r="AA256" s="142">
        <f t="shared" si="162"/>
        <v>0</v>
      </c>
      <c r="AB256" s="142">
        <f t="shared" si="163"/>
        <v>0</v>
      </c>
      <c r="AC256" s="142">
        <f t="shared" si="164"/>
        <v>0</v>
      </c>
      <c r="AD256" s="142">
        <f t="shared" si="165"/>
        <v>0</v>
      </c>
      <c r="AE256" s="142">
        <f t="shared" si="166"/>
        <v>0</v>
      </c>
      <c r="AF256" s="165"/>
      <c r="AG256" s="123">
        <f t="shared" si="150"/>
        <v>0</v>
      </c>
      <c r="AH256" s="123">
        <f t="shared" si="151"/>
        <v>0</v>
      </c>
      <c r="AI256" s="123">
        <f t="shared" si="152"/>
        <v>0</v>
      </c>
      <c r="AJ256" s="123">
        <f t="shared" si="153"/>
        <v>0</v>
      </c>
      <c r="AK256" s="123">
        <f t="shared" si="154"/>
        <v>0</v>
      </c>
      <c r="AL256" s="123">
        <f t="shared" si="155"/>
        <v>0</v>
      </c>
      <c r="AM256" s="123">
        <f t="shared" si="156"/>
        <v>0</v>
      </c>
    </row>
    <row r="257" spans="1:40" s="122" customFormat="1" ht="45">
      <c r="A257" s="216">
        <f t="shared" si="157"/>
        <v>249</v>
      </c>
      <c r="B257" s="210" t="s">
        <v>517</v>
      </c>
      <c r="C257" s="152" t="s">
        <v>707</v>
      </c>
      <c r="D257" s="151" t="s">
        <v>161</v>
      </c>
      <c r="E257" s="153">
        <v>3</v>
      </c>
      <c r="F257" s="165"/>
      <c r="G257" s="133"/>
      <c r="H257" s="133"/>
      <c r="I257" s="133"/>
      <c r="J257" s="133"/>
      <c r="K257" s="133"/>
      <c r="L257" s="133"/>
      <c r="M257" s="133"/>
      <c r="N257" s="143">
        <f t="shared" si="158"/>
        <v>0</v>
      </c>
      <c r="O257" s="165"/>
      <c r="P257" s="142">
        <f t="shared" si="139"/>
        <v>0</v>
      </c>
      <c r="Q257" s="140"/>
      <c r="R257" s="140"/>
      <c r="S257" s="140"/>
      <c r="T257" s="142">
        <f t="shared" si="159"/>
        <v>0</v>
      </c>
      <c r="U257" s="165"/>
      <c r="V257" s="142">
        <f t="shared" si="141"/>
        <v>0</v>
      </c>
      <c r="W257" s="142">
        <f t="shared" si="142"/>
        <v>0</v>
      </c>
      <c r="X257" s="142">
        <f t="shared" si="160"/>
        <v>0</v>
      </c>
      <c r="Y257" s="165"/>
      <c r="Z257" s="142">
        <f t="shared" si="161"/>
        <v>0</v>
      </c>
      <c r="AA257" s="142">
        <f t="shared" si="162"/>
        <v>0</v>
      </c>
      <c r="AB257" s="142">
        <f t="shared" si="163"/>
        <v>0</v>
      </c>
      <c r="AC257" s="142">
        <f t="shared" si="164"/>
        <v>0</v>
      </c>
      <c r="AD257" s="142">
        <f t="shared" si="165"/>
        <v>0</v>
      </c>
      <c r="AE257" s="142">
        <f t="shared" si="166"/>
        <v>0</v>
      </c>
      <c r="AF257" s="165"/>
      <c r="AG257" s="123">
        <f t="shared" si="150"/>
        <v>0</v>
      </c>
      <c r="AH257" s="123">
        <f t="shared" si="151"/>
        <v>0</v>
      </c>
      <c r="AI257" s="123">
        <f t="shared" si="152"/>
        <v>0</v>
      </c>
      <c r="AJ257" s="123">
        <f t="shared" si="153"/>
        <v>0</v>
      </c>
      <c r="AK257" s="123">
        <f t="shared" si="154"/>
        <v>0</v>
      </c>
      <c r="AL257" s="123">
        <f t="shared" si="155"/>
        <v>0</v>
      </c>
      <c r="AM257" s="123">
        <f t="shared" si="156"/>
        <v>0</v>
      </c>
    </row>
    <row r="258" spans="1:40" s="122" customFormat="1" ht="30">
      <c r="A258" s="216">
        <f t="shared" si="157"/>
        <v>250</v>
      </c>
      <c r="B258" s="210" t="s">
        <v>518</v>
      </c>
      <c r="C258" s="152" t="s">
        <v>708</v>
      </c>
      <c r="D258" s="151" t="s">
        <v>161</v>
      </c>
      <c r="E258" s="153">
        <v>13</v>
      </c>
      <c r="F258" s="165"/>
      <c r="G258" s="133"/>
      <c r="H258" s="133"/>
      <c r="I258" s="133"/>
      <c r="J258" s="133"/>
      <c r="K258" s="133"/>
      <c r="L258" s="133"/>
      <c r="M258" s="133"/>
      <c r="N258" s="143">
        <f t="shared" si="158"/>
        <v>0</v>
      </c>
      <c r="O258" s="165"/>
      <c r="P258" s="142">
        <f t="shared" si="139"/>
        <v>0</v>
      </c>
      <c r="Q258" s="140"/>
      <c r="R258" s="140"/>
      <c r="S258" s="140"/>
      <c r="T258" s="142">
        <f t="shared" si="159"/>
        <v>0</v>
      </c>
      <c r="U258" s="165"/>
      <c r="V258" s="142">
        <f t="shared" si="141"/>
        <v>0</v>
      </c>
      <c r="W258" s="142">
        <f t="shared" si="142"/>
        <v>0</v>
      </c>
      <c r="X258" s="142">
        <f t="shared" si="160"/>
        <v>0</v>
      </c>
      <c r="Y258" s="165"/>
      <c r="Z258" s="142">
        <f t="shared" si="161"/>
        <v>0</v>
      </c>
      <c r="AA258" s="142">
        <f t="shared" si="162"/>
        <v>0</v>
      </c>
      <c r="AB258" s="142">
        <f t="shared" si="163"/>
        <v>0</v>
      </c>
      <c r="AC258" s="142">
        <f t="shared" si="164"/>
        <v>0</v>
      </c>
      <c r="AD258" s="142">
        <f t="shared" si="165"/>
        <v>0</v>
      </c>
      <c r="AE258" s="142">
        <f t="shared" si="166"/>
        <v>0</v>
      </c>
      <c r="AF258" s="165"/>
      <c r="AG258" s="123">
        <f t="shared" si="150"/>
        <v>0</v>
      </c>
      <c r="AH258" s="123">
        <f t="shared" si="151"/>
        <v>0</v>
      </c>
      <c r="AI258" s="123">
        <f t="shared" si="152"/>
        <v>0</v>
      </c>
      <c r="AJ258" s="123">
        <f t="shared" si="153"/>
        <v>0</v>
      </c>
      <c r="AK258" s="123">
        <f t="shared" si="154"/>
        <v>0</v>
      </c>
      <c r="AL258" s="123">
        <f t="shared" si="155"/>
        <v>0</v>
      </c>
      <c r="AM258" s="123">
        <f t="shared" si="156"/>
        <v>0</v>
      </c>
    </row>
    <row r="259" spans="1:40" s="122" customFormat="1" ht="45">
      <c r="A259" s="216">
        <f t="shared" si="157"/>
        <v>251</v>
      </c>
      <c r="B259" s="210" t="s">
        <v>519</v>
      </c>
      <c r="C259" s="152" t="s">
        <v>709</v>
      </c>
      <c r="D259" s="151" t="s">
        <v>161</v>
      </c>
      <c r="E259" s="153">
        <v>156</v>
      </c>
      <c r="F259" s="165"/>
      <c r="G259" s="133"/>
      <c r="H259" s="133"/>
      <c r="I259" s="133"/>
      <c r="J259" s="133"/>
      <c r="K259" s="133"/>
      <c r="L259" s="133"/>
      <c r="M259" s="133"/>
      <c r="N259" s="143">
        <f t="shared" si="158"/>
        <v>0</v>
      </c>
      <c r="O259" s="165"/>
      <c r="P259" s="142">
        <f t="shared" si="139"/>
        <v>0</v>
      </c>
      <c r="Q259" s="140"/>
      <c r="R259" s="140"/>
      <c r="S259" s="140"/>
      <c r="T259" s="142">
        <f t="shared" si="159"/>
        <v>0</v>
      </c>
      <c r="U259" s="165"/>
      <c r="V259" s="142">
        <f t="shared" si="141"/>
        <v>0</v>
      </c>
      <c r="W259" s="142">
        <f t="shared" si="142"/>
        <v>0</v>
      </c>
      <c r="X259" s="142">
        <f t="shared" si="160"/>
        <v>0</v>
      </c>
      <c r="Y259" s="165"/>
      <c r="Z259" s="142">
        <f t="shared" si="161"/>
        <v>0</v>
      </c>
      <c r="AA259" s="142">
        <f t="shared" si="162"/>
        <v>0</v>
      </c>
      <c r="AB259" s="142">
        <f t="shared" si="163"/>
        <v>0</v>
      </c>
      <c r="AC259" s="142">
        <f t="shared" si="164"/>
        <v>0</v>
      </c>
      <c r="AD259" s="142">
        <f t="shared" si="165"/>
        <v>0</v>
      </c>
      <c r="AE259" s="142">
        <f t="shared" si="166"/>
        <v>0</v>
      </c>
      <c r="AF259" s="165"/>
      <c r="AG259" s="123">
        <f t="shared" si="150"/>
        <v>0</v>
      </c>
      <c r="AH259" s="123">
        <f t="shared" si="151"/>
        <v>0</v>
      </c>
      <c r="AI259" s="123">
        <f t="shared" si="152"/>
        <v>0</v>
      </c>
      <c r="AJ259" s="123">
        <f t="shared" si="153"/>
        <v>0</v>
      </c>
      <c r="AK259" s="123">
        <f t="shared" si="154"/>
        <v>0</v>
      </c>
      <c r="AL259" s="123">
        <f t="shared" si="155"/>
        <v>0</v>
      </c>
      <c r="AM259" s="123">
        <f t="shared" si="156"/>
        <v>0</v>
      </c>
    </row>
    <row r="260" spans="1:40" s="122" customFormat="1" ht="45">
      <c r="A260" s="216">
        <f t="shared" si="157"/>
        <v>252</v>
      </c>
      <c r="B260" s="210" t="s">
        <v>520</v>
      </c>
      <c r="C260" s="152" t="s">
        <v>710</v>
      </c>
      <c r="D260" s="151" t="s">
        <v>161</v>
      </c>
      <c r="E260" s="153">
        <v>75</v>
      </c>
      <c r="F260" s="165"/>
      <c r="G260" s="133"/>
      <c r="H260" s="133"/>
      <c r="I260" s="133"/>
      <c r="J260" s="133"/>
      <c r="K260" s="133"/>
      <c r="L260" s="133"/>
      <c r="M260" s="133"/>
      <c r="N260" s="143">
        <f t="shared" si="158"/>
        <v>0</v>
      </c>
      <c r="O260" s="165"/>
      <c r="P260" s="142">
        <f t="shared" si="139"/>
        <v>0</v>
      </c>
      <c r="Q260" s="140"/>
      <c r="R260" s="140"/>
      <c r="S260" s="140"/>
      <c r="T260" s="142">
        <f t="shared" si="159"/>
        <v>0</v>
      </c>
      <c r="U260" s="165"/>
      <c r="V260" s="142">
        <f t="shared" si="141"/>
        <v>0</v>
      </c>
      <c r="W260" s="142">
        <f t="shared" si="142"/>
        <v>0</v>
      </c>
      <c r="X260" s="142">
        <f t="shared" si="160"/>
        <v>0</v>
      </c>
      <c r="Y260" s="165"/>
      <c r="Z260" s="142">
        <f t="shared" si="161"/>
        <v>0</v>
      </c>
      <c r="AA260" s="142">
        <f t="shared" si="162"/>
        <v>0</v>
      </c>
      <c r="AB260" s="142">
        <f t="shared" si="163"/>
        <v>0</v>
      </c>
      <c r="AC260" s="142">
        <f t="shared" si="164"/>
        <v>0</v>
      </c>
      <c r="AD260" s="142">
        <f t="shared" si="165"/>
        <v>0</v>
      </c>
      <c r="AE260" s="142">
        <f t="shared" si="166"/>
        <v>0</v>
      </c>
      <c r="AF260" s="165"/>
      <c r="AG260" s="123">
        <f t="shared" si="150"/>
        <v>0</v>
      </c>
      <c r="AH260" s="123">
        <f t="shared" si="151"/>
        <v>0</v>
      </c>
      <c r="AI260" s="123">
        <f t="shared" si="152"/>
        <v>0</v>
      </c>
      <c r="AJ260" s="123">
        <f t="shared" si="153"/>
        <v>0</v>
      </c>
      <c r="AK260" s="123">
        <f t="shared" si="154"/>
        <v>0</v>
      </c>
      <c r="AL260" s="123">
        <f t="shared" si="155"/>
        <v>0</v>
      </c>
      <c r="AM260" s="123">
        <f t="shared" si="156"/>
        <v>0</v>
      </c>
    </row>
    <row r="261" spans="1:40" s="122" customFormat="1" ht="30">
      <c r="A261" s="216">
        <f t="shared" si="157"/>
        <v>253</v>
      </c>
      <c r="B261" s="210" t="s">
        <v>521</v>
      </c>
      <c r="C261" s="152" t="s">
        <v>711</v>
      </c>
      <c r="D261" s="151" t="s">
        <v>161</v>
      </c>
      <c r="E261" s="153">
        <v>2</v>
      </c>
      <c r="F261" s="165"/>
      <c r="G261" s="133"/>
      <c r="H261" s="133"/>
      <c r="I261" s="133"/>
      <c r="J261" s="133"/>
      <c r="K261" s="133"/>
      <c r="L261" s="133"/>
      <c r="M261" s="133"/>
      <c r="N261" s="143">
        <f t="shared" si="158"/>
        <v>0</v>
      </c>
      <c r="O261" s="165"/>
      <c r="P261" s="142">
        <f t="shared" si="139"/>
        <v>0</v>
      </c>
      <c r="Q261" s="140"/>
      <c r="R261" s="140"/>
      <c r="S261" s="140"/>
      <c r="T261" s="142">
        <f t="shared" si="159"/>
        <v>0</v>
      </c>
      <c r="U261" s="165"/>
      <c r="V261" s="142">
        <f t="shared" si="141"/>
        <v>0</v>
      </c>
      <c r="W261" s="142">
        <f t="shared" si="142"/>
        <v>0</v>
      </c>
      <c r="X261" s="142">
        <f t="shared" si="160"/>
        <v>0</v>
      </c>
      <c r="Y261" s="165"/>
      <c r="Z261" s="142">
        <f t="shared" si="161"/>
        <v>0</v>
      </c>
      <c r="AA261" s="142">
        <f t="shared" si="162"/>
        <v>0</v>
      </c>
      <c r="AB261" s="142">
        <f t="shared" si="163"/>
        <v>0</v>
      </c>
      <c r="AC261" s="142">
        <f t="shared" si="164"/>
        <v>0</v>
      </c>
      <c r="AD261" s="142">
        <f t="shared" si="165"/>
        <v>0</v>
      </c>
      <c r="AE261" s="142">
        <f t="shared" si="166"/>
        <v>0</v>
      </c>
      <c r="AF261" s="165"/>
      <c r="AG261" s="123">
        <f t="shared" si="150"/>
        <v>0</v>
      </c>
      <c r="AH261" s="123">
        <f t="shared" si="151"/>
        <v>0</v>
      </c>
      <c r="AI261" s="123">
        <f t="shared" si="152"/>
        <v>0</v>
      </c>
      <c r="AJ261" s="123">
        <f t="shared" si="153"/>
        <v>0</v>
      </c>
      <c r="AK261" s="123">
        <f t="shared" si="154"/>
        <v>0</v>
      </c>
      <c r="AL261" s="123">
        <f t="shared" si="155"/>
        <v>0</v>
      </c>
      <c r="AM261" s="123">
        <f t="shared" si="156"/>
        <v>0</v>
      </c>
    </row>
    <row r="262" spans="1:40" s="122" customFormat="1" ht="15">
      <c r="A262" s="216">
        <f t="shared" si="157"/>
        <v>254</v>
      </c>
      <c r="B262" s="210" t="s">
        <v>522</v>
      </c>
      <c r="C262" s="152" t="s">
        <v>712</v>
      </c>
      <c r="D262" s="151" t="s">
        <v>161</v>
      </c>
      <c r="E262" s="153">
        <v>224</v>
      </c>
      <c r="F262" s="165"/>
      <c r="G262" s="133"/>
      <c r="H262" s="133"/>
      <c r="I262" s="133"/>
      <c r="J262" s="133"/>
      <c r="K262" s="133"/>
      <c r="L262" s="133"/>
      <c r="M262" s="133"/>
      <c r="N262" s="143">
        <f t="shared" si="158"/>
        <v>0</v>
      </c>
      <c r="O262" s="165"/>
      <c r="P262" s="142">
        <f t="shared" si="139"/>
        <v>0</v>
      </c>
      <c r="Q262" s="140"/>
      <c r="R262" s="140"/>
      <c r="S262" s="140"/>
      <c r="T262" s="142">
        <f t="shared" si="159"/>
        <v>0</v>
      </c>
      <c r="U262" s="165"/>
      <c r="V262" s="142">
        <f t="shared" si="141"/>
        <v>0</v>
      </c>
      <c r="W262" s="142">
        <f t="shared" si="142"/>
        <v>0</v>
      </c>
      <c r="X262" s="142">
        <f t="shared" si="160"/>
        <v>0</v>
      </c>
      <c r="Y262" s="165"/>
      <c r="Z262" s="142">
        <f t="shared" si="161"/>
        <v>0</v>
      </c>
      <c r="AA262" s="142">
        <f t="shared" si="162"/>
        <v>0</v>
      </c>
      <c r="AB262" s="142">
        <f t="shared" si="163"/>
        <v>0</v>
      </c>
      <c r="AC262" s="142">
        <f t="shared" si="164"/>
        <v>0</v>
      </c>
      <c r="AD262" s="142">
        <f t="shared" si="165"/>
        <v>0</v>
      </c>
      <c r="AE262" s="142">
        <f t="shared" si="166"/>
        <v>0</v>
      </c>
      <c r="AF262" s="165"/>
      <c r="AG262" s="123">
        <f t="shared" si="150"/>
        <v>0</v>
      </c>
      <c r="AH262" s="123">
        <f t="shared" si="151"/>
        <v>0</v>
      </c>
      <c r="AI262" s="123">
        <f t="shared" si="152"/>
        <v>0</v>
      </c>
      <c r="AJ262" s="123">
        <f t="shared" si="153"/>
        <v>0</v>
      </c>
      <c r="AK262" s="123">
        <f t="shared" si="154"/>
        <v>0</v>
      </c>
      <c r="AL262" s="123">
        <f t="shared" si="155"/>
        <v>0</v>
      </c>
      <c r="AM262" s="123">
        <f t="shared" si="156"/>
        <v>0</v>
      </c>
    </row>
    <row r="263" spans="1:40" s="122" customFormat="1" ht="45">
      <c r="A263" s="216">
        <f t="shared" si="157"/>
        <v>255</v>
      </c>
      <c r="B263" s="210" t="s">
        <v>523</v>
      </c>
      <c r="C263" s="152" t="s">
        <v>713</v>
      </c>
      <c r="D263" s="151" t="s">
        <v>161</v>
      </c>
      <c r="E263" s="153">
        <v>7</v>
      </c>
      <c r="F263" s="165"/>
      <c r="G263" s="133"/>
      <c r="H263" s="133"/>
      <c r="I263" s="133"/>
      <c r="J263" s="133"/>
      <c r="K263" s="133"/>
      <c r="L263" s="133"/>
      <c r="M263" s="133"/>
      <c r="N263" s="143">
        <f t="shared" si="158"/>
        <v>0</v>
      </c>
      <c r="O263" s="165"/>
      <c r="P263" s="142">
        <f t="shared" si="139"/>
        <v>0</v>
      </c>
      <c r="Q263" s="140"/>
      <c r="R263" s="140"/>
      <c r="S263" s="140"/>
      <c r="T263" s="142">
        <f t="shared" si="159"/>
        <v>0</v>
      </c>
      <c r="U263" s="165"/>
      <c r="V263" s="142">
        <f t="shared" si="141"/>
        <v>0</v>
      </c>
      <c r="W263" s="142">
        <f t="shared" si="142"/>
        <v>0</v>
      </c>
      <c r="X263" s="142">
        <f t="shared" si="160"/>
        <v>0</v>
      </c>
      <c r="Y263" s="165"/>
      <c r="Z263" s="142">
        <f t="shared" si="161"/>
        <v>0</v>
      </c>
      <c r="AA263" s="142">
        <f t="shared" si="162"/>
        <v>0</v>
      </c>
      <c r="AB263" s="142">
        <f t="shared" si="163"/>
        <v>0</v>
      </c>
      <c r="AC263" s="142">
        <f t="shared" si="164"/>
        <v>0</v>
      </c>
      <c r="AD263" s="142">
        <f t="shared" si="165"/>
        <v>0</v>
      </c>
      <c r="AE263" s="142">
        <f t="shared" si="166"/>
        <v>0</v>
      </c>
      <c r="AF263" s="165"/>
      <c r="AG263" s="123">
        <f t="shared" si="150"/>
        <v>0</v>
      </c>
      <c r="AH263" s="123">
        <f t="shared" si="151"/>
        <v>0</v>
      </c>
      <c r="AI263" s="123">
        <f t="shared" si="152"/>
        <v>0</v>
      </c>
      <c r="AJ263" s="123">
        <f t="shared" si="153"/>
        <v>0</v>
      </c>
      <c r="AK263" s="123">
        <f t="shared" si="154"/>
        <v>0</v>
      </c>
      <c r="AL263" s="123">
        <f t="shared" si="155"/>
        <v>0</v>
      </c>
      <c r="AM263" s="123">
        <f t="shared" si="156"/>
        <v>0</v>
      </c>
    </row>
    <row r="264" spans="1:40" s="122" customFormat="1" ht="60">
      <c r="A264" s="216">
        <f t="shared" si="157"/>
        <v>256</v>
      </c>
      <c r="B264" s="210" t="s">
        <v>524</v>
      </c>
      <c r="C264" s="152" t="s">
        <v>714</v>
      </c>
      <c r="D264" s="151" t="s">
        <v>4</v>
      </c>
      <c r="E264" s="153">
        <v>1050</v>
      </c>
      <c r="F264" s="165"/>
      <c r="G264" s="133"/>
      <c r="H264" s="133"/>
      <c r="I264" s="133"/>
      <c r="J264" s="133"/>
      <c r="K264" s="133"/>
      <c r="L264" s="133"/>
      <c r="M264" s="133"/>
      <c r="N264" s="143">
        <f t="shared" si="158"/>
        <v>0</v>
      </c>
      <c r="O264" s="165"/>
      <c r="P264" s="142">
        <f t="shared" si="139"/>
        <v>0</v>
      </c>
      <c r="Q264" s="140"/>
      <c r="R264" s="140"/>
      <c r="S264" s="140"/>
      <c r="T264" s="142">
        <f t="shared" si="159"/>
        <v>0</v>
      </c>
      <c r="U264" s="165"/>
      <c r="V264" s="142">
        <f t="shared" si="141"/>
        <v>0</v>
      </c>
      <c r="W264" s="142">
        <f t="shared" si="142"/>
        <v>0</v>
      </c>
      <c r="X264" s="142">
        <f t="shared" si="160"/>
        <v>0</v>
      </c>
      <c r="Y264" s="165"/>
      <c r="Z264" s="142">
        <f t="shared" si="161"/>
        <v>0</v>
      </c>
      <c r="AA264" s="142">
        <f t="shared" si="162"/>
        <v>0</v>
      </c>
      <c r="AB264" s="142">
        <f t="shared" si="163"/>
        <v>0</v>
      </c>
      <c r="AC264" s="142">
        <f t="shared" si="164"/>
        <v>0</v>
      </c>
      <c r="AD264" s="142">
        <f t="shared" si="165"/>
        <v>0</v>
      </c>
      <c r="AE264" s="142">
        <f t="shared" si="166"/>
        <v>0</v>
      </c>
      <c r="AF264" s="165"/>
      <c r="AG264" s="123">
        <f t="shared" si="150"/>
        <v>0</v>
      </c>
      <c r="AH264" s="123">
        <f t="shared" si="151"/>
        <v>0</v>
      </c>
      <c r="AI264" s="123">
        <f t="shared" si="152"/>
        <v>0</v>
      </c>
      <c r="AJ264" s="123">
        <f t="shared" si="153"/>
        <v>0</v>
      </c>
      <c r="AK264" s="123">
        <f t="shared" si="154"/>
        <v>0</v>
      </c>
      <c r="AL264" s="123">
        <f t="shared" si="155"/>
        <v>0</v>
      </c>
      <c r="AM264" s="123">
        <f t="shared" si="156"/>
        <v>0</v>
      </c>
    </row>
    <row r="265" spans="1:40" s="122" customFormat="1" ht="15">
      <c r="A265" s="216">
        <f t="shared" si="157"/>
        <v>257</v>
      </c>
      <c r="B265" s="210" t="s">
        <v>525</v>
      </c>
      <c r="C265" s="152" t="s">
        <v>526</v>
      </c>
      <c r="D265" s="151" t="s">
        <v>4</v>
      </c>
      <c r="E265" s="153">
        <v>200</v>
      </c>
      <c r="F265" s="165"/>
      <c r="G265" s="133"/>
      <c r="H265" s="133"/>
      <c r="I265" s="133"/>
      <c r="J265" s="133"/>
      <c r="K265" s="133"/>
      <c r="L265" s="133"/>
      <c r="M265" s="133"/>
      <c r="N265" s="143">
        <f t="shared" si="158"/>
        <v>0</v>
      </c>
      <c r="O265" s="165"/>
      <c r="P265" s="142">
        <f t="shared" si="139"/>
        <v>0</v>
      </c>
      <c r="Q265" s="140"/>
      <c r="R265" s="140"/>
      <c r="S265" s="140"/>
      <c r="T265" s="142">
        <f t="shared" si="159"/>
        <v>0</v>
      </c>
      <c r="U265" s="165"/>
      <c r="V265" s="142">
        <f t="shared" si="141"/>
        <v>0</v>
      </c>
      <c r="W265" s="142">
        <f t="shared" si="142"/>
        <v>0</v>
      </c>
      <c r="X265" s="142">
        <f t="shared" si="160"/>
        <v>0</v>
      </c>
      <c r="Y265" s="165"/>
      <c r="Z265" s="142">
        <f t="shared" si="161"/>
        <v>0</v>
      </c>
      <c r="AA265" s="142">
        <f t="shared" si="162"/>
        <v>0</v>
      </c>
      <c r="AB265" s="142">
        <f t="shared" si="163"/>
        <v>0</v>
      </c>
      <c r="AC265" s="142">
        <f t="shared" si="164"/>
        <v>0</v>
      </c>
      <c r="AD265" s="142">
        <f t="shared" si="165"/>
        <v>0</v>
      </c>
      <c r="AE265" s="142">
        <f t="shared" si="166"/>
        <v>0</v>
      </c>
      <c r="AF265" s="165"/>
      <c r="AG265" s="123">
        <f t="shared" si="150"/>
        <v>0</v>
      </c>
      <c r="AH265" s="123">
        <f t="shared" si="151"/>
        <v>0</v>
      </c>
      <c r="AI265" s="123">
        <f t="shared" si="152"/>
        <v>0</v>
      </c>
      <c r="AJ265" s="123">
        <f t="shared" si="153"/>
        <v>0</v>
      </c>
      <c r="AK265" s="123">
        <f t="shared" si="154"/>
        <v>0</v>
      </c>
      <c r="AL265" s="123">
        <f t="shared" si="155"/>
        <v>0</v>
      </c>
      <c r="AM265" s="123">
        <f t="shared" si="156"/>
        <v>0</v>
      </c>
    </row>
    <row r="266" spans="1:40" s="122" customFormat="1" ht="45">
      <c r="A266" s="216">
        <f t="shared" si="157"/>
        <v>258</v>
      </c>
      <c r="B266" s="210" t="s">
        <v>527</v>
      </c>
      <c r="C266" s="152" t="s">
        <v>715</v>
      </c>
      <c r="D266" s="151" t="s">
        <v>4</v>
      </c>
      <c r="E266" s="153">
        <v>60</v>
      </c>
      <c r="F266" s="165"/>
      <c r="G266" s="133"/>
      <c r="H266" s="133"/>
      <c r="I266" s="133"/>
      <c r="J266" s="133"/>
      <c r="K266" s="133"/>
      <c r="L266" s="133"/>
      <c r="M266" s="133"/>
      <c r="N266" s="143">
        <f t="shared" si="158"/>
        <v>0</v>
      </c>
      <c r="O266" s="165"/>
      <c r="P266" s="142">
        <f t="shared" si="139"/>
        <v>0</v>
      </c>
      <c r="Q266" s="140"/>
      <c r="R266" s="140"/>
      <c r="S266" s="140"/>
      <c r="T266" s="142">
        <f t="shared" si="159"/>
        <v>0</v>
      </c>
      <c r="U266" s="165"/>
      <c r="V266" s="142">
        <f t="shared" si="141"/>
        <v>0</v>
      </c>
      <c r="W266" s="142">
        <f t="shared" si="142"/>
        <v>0</v>
      </c>
      <c r="X266" s="142">
        <f t="shared" si="160"/>
        <v>0</v>
      </c>
      <c r="Y266" s="165"/>
      <c r="Z266" s="142">
        <f t="shared" si="161"/>
        <v>0</v>
      </c>
      <c r="AA266" s="142">
        <f t="shared" si="162"/>
        <v>0</v>
      </c>
      <c r="AB266" s="142">
        <f t="shared" si="163"/>
        <v>0</v>
      </c>
      <c r="AC266" s="142">
        <f t="shared" si="164"/>
        <v>0</v>
      </c>
      <c r="AD266" s="142">
        <f t="shared" si="165"/>
        <v>0</v>
      </c>
      <c r="AE266" s="142">
        <f t="shared" si="166"/>
        <v>0</v>
      </c>
      <c r="AF266" s="165"/>
      <c r="AG266" s="123">
        <f t="shared" si="150"/>
        <v>0</v>
      </c>
      <c r="AH266" s="123">
        <f t="shared" si="151"/>
        <v>0</v>
      </c>
      <c r="AI266" s="123">
        <f t="shared" si="152"/>
        <v>0</v>
      </c>
      <c r="AJ266" s="123">
        <f t="shared" si="153"/>
        <v>0</v>
      </c>
      <c r="AK266" s="123">
        <f t="shared" si="154"/>
        <v>0</v>
      </c>
      <c r="AL266" s="123">
        <f t="shared" si="155"/>
        <v>0</v>
      </c>
      <c r="AM266" s="123">
        <f t="shared" si="156"/>
        <v>0</v>
      </c>
    </row>
    <row r="267" spans="1:40" s="122" customFormat="1" ht="45">
      <c r="A267" s="216">
        <f t="shared" si="157"/>
        <v>259</v>
      </c>
      <c r="B267" s="210" t="s">
        <v>528</v>
      </c>
      <c r="C267" s="152" t="s">
        <v>716</v>
      </c>
      <c r="D267" s="151" t="s">
        <v>4</v>
      </c>
      <c r="E267" s="153">
        <v>200</v>
      </c>
      <c r="F267" s="165"/>
      <c r="G267" s="133"/>
      <c r="H267" s="133"/>
      <c r="I267" s="133"/>
      <c r="J267" s="133"/>
      <c r="K267" s="133"/>
      <c r="L267" s="133"/>
      <c r="M267" s="133"/>
      <c r="N267" s="143">
        <f t="shared" si="158"/>
        <v>0</v>
      </c>
      <c r="O267" s="165"/>
      <c r="P267" s="142">
        <f t="shared" si="139"/>
        <v>0</v>
      </c>
      <c r="Q267" s="140"/>
      <c r="R267" s="140"/>
      <c r="S267" s="140"/>
      <c r="T267" s="142">
        <f t="shared" si="159"/>
        <v>0</v>
      </c>
      <c r="U267" s="165"/>
      <c r="V267" s="142">
        <f t="shared" si="141"/>
        <v>0</v>
      </c>
      <c r="W267" s="142">
        <f t="shared" si="142"/>
        <v>0</v>
      </c>
      <c r="X267" s="142">
        <f t="shared" si="160"/>
        <v>0</v>
      </c>
      <c r="Y267" s="165"/>
      <c r="Z267" s="142">
        <f t="shared" si="161"/>
        <v>0</v>
      </c>
      <c r="AA267" s="142">
        <f t="shared" si="162"/>
        <v>0</v>
      </c>
      <c r="AB267" s="142">
        <f t="shared" si="163"/>
        <v>0</v>
      </c>
      <c r="AC267" s="142">
        <f t="shared" si="164"/>
        <v>0</v>
      </c>
      <c r="AD267" s="142">
        <f t="shared" si="165"/>
        <v>0</v>
      </c>
      <c r="AE267" s="142">
        <f t="shared" si="166"/>
        <v>0</v>
      </c>
      <c r="AF267" s="165"/>
      <c r="AG267" s="123">
        <f t="shared" si="150"/>
        <v>0</v>
      </c>
      <c r="AH267" s="123">
        <f t="shared" si="151"/>
        <v>0</v>
      </c>
      <c r="AI267" s="123">
        <f t="shared" si="152"/>
        <v>0</v>
      </c>
      <c r="AJ267" s="123">
        <f t="shared" si="153"/>
        <v>0</v>
      </c>
      <c r="AK267" s="123">
        <f t="shared" si="154"/>
        <v>0</v>
      </c>
      <c r="AL267" s="123">
        <f t="shared" si="155"/>
        <v>0</v>
      </c>
      <c r="AM267" s="123">
        <f t="shared" si="156"/>
        <v>0</v>
      </c>
      <c r="AN267" s="127"/>
    </row>
    <row r="268" spans="1:40" s="122" customFormat="1" ht="45">
      <c r="A268" s="216">
        <f t="shared" si="157"/>
        <v>260</v>
      </c>
      <c r="B268" s="210" t="s">
        <v>529</v>
      </c>
      <c r="C268" s="152" t="s">
        <v>717</v>
      </c>
      <c r="D268" s="151" t="s">
        <v>4</v>
      </c>
      <c r="E268" s="153">
        <v>200</v>
      </c>
      <c r="F268" s="165"/>
      <c r="G268" s="133"/>
      <c r="H268" s="133"/>
      <c r="I268" s="133"/>
      <c r="J268" s="133"/>
      <c r="K268" s="133"/>
      <c r="L268" s="133"/>
      <c r="M268" s="133"/>
      <c r="N268" s="143">
        <f t="shared" si="158"/>
        <v>0</v>
      </c>
      <c r="O268" s="165"/>
      <c r="P268" s="142">
        <f t="shared" si="139"/>
        <v>0</v>
      </c>
      <c r="Q268" s="140"/>
      <c r="R268" s="140"/>
      <c r="S268" s="140"/>
      <c r="T268" s="142">
        <f t="shared" si="159"/>
        <v>0</v>
      </c>
      <c r="U268" s="165"/>
      <c r="V268" s="142">
        <f t="shared" si="141"/>
        <v>0</v>
      </c>
      <c r="W268" s="142">
        <f t="shared" si="142"/>
        <v>0</v>
      </c>
      <c r="X268" s="142">
        <f t="shared" si="160"/>
        <v>0</v>
      </c>
      <c r="Y268" s="165"/>
      <c r="Z268" s="142">
        <f t="shared" si="161"/>
        <v>0</v>
      </c>
      <c r="AA268" s="142">
        <f t="shared" si="162"/>
        <v>0</v>
      </c>
      <c r="AB268" s="142">
        <f t="shared" si="163"/>
        <v>0</v>
      </c>
      <c r="AC268" s="142">
        <f t="shared" si="164"/>
        <v>0</v>
      </c>
      <c r="AD268" s="142">
        <f t="shared" si="165"/>
        <v>0</v>
      </c>
      <c r="AE268" s="142">
        <f t="shared" si="166"/>
        <v>0</v>
      </c>
      <c r="AF268" s="165"/>
      <c r="AG268" s="123">
        <f t="shared" si="150"/>
        <v>0</v>
      </c>
      <c r="AH268" s="123">
        <f t="shared" si="151"/>
        <v>0</v>
      </c>
      <c r="AI268" s="123">
        <f t="shared" si="152"/>
        <v>0</v>
      </c>
      <c r="AJ268" s="123">
        <f t="shared" si="153"/>
        <v>0</v>
      </c>
      <c r="AK268" s="123">
        <f t="shared" si="154"/>
        <v>0</v>
      </c>
      <c r="AL268" s="123">
        <f t="shared" si="155"/>
        <v>0</v>
      </c>
      <c r="AM268" s="123">
        <f t="shared" si="156"/>
        <v>0</v>
      </c>
    </row>
    <row r="269" spans="1:40" s="122" customFormat="1" ht="45">
      <c r="A269" s="216">
        <f t="shared" si="157"/>
        <v>261</v>
      </c>
      <c r="B269" s="210" t="s">
        <v>530</v>
      </c>
      <c r="C269" s="152" t="s">
        <v>718</v>
      </c>
      <c r="D269" s="151" t="s">
        <v>4</v>
      </c>
      <c r="E269" s="153">
        <v>15</v>
      </c>
      <c r="F269" s="165"/>
      <c r="G269" s="133"/>
      <c r="H269" s="133"/>
      <c r="I269" s="133"/>
      <c r="J269" s="133"/>
      <c r="K269" s="133"/>
      <c r="L269" s="133"/>
      <c r="M269" s="133"/>
      <c r="N269" s="143">
        <f t="shared" si="158"/>
        <v>0</v>
      </c>
      <c r="O269" s="165"/>
      <c r="P269" s="142">
        <f t="shared" si="139"/>
        <v>0</v>
      </c>
      <c r="Q269" s="140"/>
      <c r="R269" s="140"/>
      <c r="S269" s="140"/>
      <c r="T269" s="142">
        <f t="shared" si="159"/>
        <v>0</v>
      </c>
      <c r="U269" s="165"/>
      <c r="V269" s="142">
        <f t="shared" si="141"/>
        <v>0</v>
      </c>
      <c r="W269" s="142">
        <f t="shared" si="142"/>
        <v>0</v>
      </c>
      <c r="X269" s="142">
        <f t="shared" si="160"/>
        <v>0</v>
      </c>
      <c r="Y269" s="165"/>
      <c r="Z269" s="142">
        <f t="shared" si="161"/>
        <v>0</v>
      </c>
      <c r="AA269" s="142">
        <f t="shared" si="162"/>
        <v>0</v>
      </c>
      <c r="AB269" s="142">
        <f t="shared" si="163"/>
        <v>0</v>
      </c>
      <c r="AC269" s="142">
        <f t="shared" si="164"/>
        <v>0</v>
      </c>
      <c r="AD269" s="142">
        <f t="shared" si="165"/>
        <v>0</v>
      </c>
      <c r="AE269" s="142">
        <f t="shared" si="166"/>
        <v>0</v>
      </c>
      <c r="AF269" s="165"/>
      <c r="AG269" s="123">
        <f t="shared" si="150"/>
        <v>0</v>
      </c>
      <c r="AH269" s="123">
        <f t="shared" si="151"/>
        <v>0</v>
      </c>
      <c r="AI269" s="123">
        <f t="shared" si="152"/>
        <v>0</v>
      </c>
      <c r="AJ269" s="123">
        <f t="shared" si="153"/>
        <v>0</v>
      </c>
      <c r="AK269" s="123">
        <f t="shared" si="154"/>
        <v>0</v>
      </c>
      <c r="AL269" s="123">
        <f t="shared" si="155"/>
        <v>0</v>
      </c>
      <c r="AM269" s="123">
        <f t="shared" si="156"/>
        <v>0</v>
      </c>
    </row>
    <row r="270" spans="1:40" s="122" customFormat="1" ht="75">
      <c r="A270" s="216">
        <f t="shared" si="157"/>
        <v>262</v>
      </c>
      <c r="B270" s="210" t="s">
        <v>531</v>
      </c>
      <c r="C270" s="152" t="s">
        <v>719</v>
      </c>
      <c r="D270" s="151" t="s">
        <v>4</v>
      </c>
      <c r="E270" s="153">
        <v>40</v>
      </c>
      <c r="F270" s="165"/>
      <c r="G270" s="133"/>
      <c r="H270" s="133"/>
      <c r="I270" s="133"/>
      <c r="J270" s="133"/>
      <c r="K270" s="133"/>
      <c r="L270" s="133"/>
      <c r="M270" s="133"/>
      <c r="N270" s="143">
        <f t="shared" si="158"/>
        <v>0</v>
      </c>
      <c r="O270" s="165"/>
      <c r="P270" s="142">
        <f t="shared" si="139"/>
        <v>0</v>
      </c>
      <c r="Q270" s="140"/>
      <c r="R270" s="140"/>
      <c r="S270" s="140"/>
      <c r="T270" s="142">
        <f t="shared" si="159"/>
        <v>0</v>
      </c>
      <c r="U270" s="165"/>
      <c r="V270" s="142">
        <f t="shared" ref="V270:V301" si="167">T270*$V$3</f>
        <v>0</v>
      </c>
      <c r="W270" s="142">
        <f t="shared" ref="W270:W301" si="168">(T270+V270)*$W$3</f>
        <v>0</v>
      </c>
      <c r="X270" s="142">
        <f t="shared" si="160"/>
        <v>0</v>
      </c>
      <c r="Y270" s="165"/>
      <c r="Z270" s="142">
        <f t="shared" si="161"/>
        <v>0</v>
      </c>
      <c r="AA270" s="142">
        <f t="shared" si="162"/>
        <v>0</v>
      </c>
      <c r="AB270" s="142">
        <f t="shared" si="163"/>
        <v>0</v>
      </c>
      <c r="AC270" s="142">
        <f t="shared" si="164"/>
        <v>0</v>
      </c>
      <c r="AD270" s="142">
        <f t="shared" si="165"/>
        <v>0</v>
      </c>
      <c r="AE270" s="142">
        <f t="shared" si="166"/>
        <v>0</v>
      </c>
      <c r="AF270" s="165"/>
      <c r="AG270" s="123">
        <f t="shared" si="150"/>
        <v>0</v>
      </c>
      <c r="AH270" s="123">
        <f t="shared" si="151"/>
        <v>0</v>
      </c>
      <c r="AI270" s="123">
        <f t="shared" si="152"/>
        <v>0</v>
      </c>
      <c r="AJ270" s="123">
        <f t="shared" si="153"/>
        <v>0</v>
      </c>
      <c r="AK270" s="123">
        <f t="shared" si="154"/>
        <v>0</v>
      </c>
      <c r="AL270" s="123">
        <f t="shared" si="155"/>
        <v>0</v>
      </c>
      <c r="AM270" s="123">
        <f t="shared" si="156"/>
        <v>0</v>
      </c>
    </row>
    <row r="271" spans="1:40" s="122" customFormat="1" ht="60">
      <c r="A271" s="216">
        <f t="shared" si="157"/>
        <v>263</v>
      </c>
      <c r="B271" s="210" t="s">
        <v>532</v>
      </c>
      <c r="C271" s="152" t="s">
        <v>720</v>
      </c>
      <c r="D271" s="151" t="s">
        <v>161</v>
      </c>
      <c r="E271" s="153">
        <v>16</v>
      </c>
      <c r="F271" s="165"/>
      <c r="G271" s="133"/>
      <c r="H271" s="133"/>
      <c r="I271" s="133"/>
      <c r="J271" s="133"/>
      <c r="K271" s="133"/>
      <c r="L271" s="133"/>
      <c r="M271" s="133"/>
      <c r="N271" s="143">
        <f t="shared" si="158"/>
        <v>0</v>
      </c>
      <c r="O271" s="165"/>
      <c r="P271" s="142">
        <f t="shared" si="139"/>
        <v>0</v>
      </c>
      <c r="Q271" s="140"/>
      <c r="R271" s="140"/>
      <c r="S271" s="140"/>
      <c r="T271" s="142">
        <f t="shared" si="159"/>
        <v>0</v>
      </c>
      <c r="U271" s="165"/>
      <c r="V271" s="142">
        <f t="shared" si="167"/>
        <v>0</v>
      </c>
      <c r="W271" s="142">
        <f t="shared" si="168"/>
        <v>0</v>
      </c>
      <c r="X271" s="142">
        <f t="shared" si="160"/>
        <v>0</v>
      </c>
      <c r="Y271" s="165"/>
      <c r="Z271" s="142">
        <f t="shared" si="161"/>
        <v>0</v>
      </c>
      <c r="AA271" s="142">
        <f t="shared" si="162"/>
        <v>0</v>
      </c>
      <c r="AB271" s="142">
        <f t="shared" si="163"/>
        <v>0</v>
      </c>
      <c r="AC271" s="142">
        <f t="shared" si="164"/>
        <v>0</v>
      </c>
      <c r="AD271" s="142">
        <f t="shared" si="165"/>
        <v>0</v>
      </c>
      <c r="AE271" s="142">
        <f t="shared" si="166"/>
        <v>0</v>
      </c>
      <c r="AF271" s="165"/>
      <c r="AG271" s="123">
        <f t="shared" si="150"/>
        <v>0</v>
      </c>
      <c r="AH271" s="123">
        <f t="shared" si="151"/>
        <v>0</v>
      </c>
      <c r="AI271" s="123">
        <f t="shared" si="152"/>
        <v>0</v>
      </c>
      <c r="AJ271" s="123">
        <f t="shared" si="153"/>
        <v>0</v>
      </c>
      <c r="AK271" s="123">
        <f t="shared" si="154"/>
        <v>0</v>
      </c>
      <c r="AL271" s="123">
        <f t="shared" si="155"/>
        <v>0</v>
      </c>
      <c r="AM271" s="123">
        <f t="shared" si="156"/>
        <v>0</v>
      </c>
    </row>
    <row r="272" spans="1:40" s="122" customFormat="1" ht="60">
      <c r="A272" s="216">
        <f t="shared" si="157"/>
        <v>264</v>
      </c>
      <c r="B272" s="210" t="s">
        <v>533</v>
      </c>
      <c r="C272" s="152" t="s">
        <v>721</v>
      </c>
      <c r="D272" s="151" t="s">
        <v>161</v>
      </c>
      <c r="E272" s="153">
        <v>16</v>
      </c>
      <c r="F272" s="165"/>
      <c r="G272" s="133"/>
      <c r="H272" s="133"/>
      <c r="I272" s="133"/>
      <c r="J272" s="133"/>
      <c r="K272" s="133"/>
      <c r="L272" s="133"/>
      <c r="M272" s="133"/>
      <c r="N272" s="143">
        <f t="shared" si="158"/>
        <v>0</v>
      </c>
      <c r="O272" s="165"/>
      <c r="P272" s="142">
        <f t="shared" si="139"/>
        <v>0</v>
      </c>
      <c r="Q272" s="140"/>
      <c r="R272" s="140"/>
      <c r="S272" s="140"/>
      <c r="T272" s="142">
        <f t="shared" si="159"/>
        <v>0</v>
      </c>
      <c r="U272" s="165"/>
      <c r="V272" s="142">
        <f t="shared" si="167"/>
        <v>0</v>
      </c>
      <c r="W272" s="142">
        <f t="shared" si="168"/>
        <v>0</v>
      </c>
      <c r="X272" s="142">
        <f t="shared" si="160"/>
        <v>0</v>
      </c>
      <c r="Y272" s="165"/>
      <c r="Z272" s="142">
        <f t="shared" si="161"/>
        <v>0</v>
      </c>
      <c r="AA272" s="142">
        <f t="shared" si="162"/>
        <v>0</v>
      </c>
      <c r="AB272" s="142">
        <f t="shared" si="163"/>
        <v>0</v>
      </c>
      <c r="AC272" s="142">
        <f t="shared" si="164"/>
        <v>0</v>
      </c>
      <c r="AD272" s="142">
        <f t="shared" si="165"/>
        <v>0</v>
      </c>
      <c r="AE272" s="142">
        <f t="shared" si="166"/>
        <v>0</v>
      </c>
      <c r="AF272" s="165"/>
      <c r="AG272" s="123">
        <f t="shared" si="150"/>
        <v>0</v>
      </c>
      <c r="AH272" s="123">
        <f t="shared" si="151"/>
        <v>0</v>
      </c>
      <c r="AI272" s="123">
        <f t="shared" si="152"/>
        <v>0</v>
      </c>
      <c r="AJ272" s="123">
        <f t="shared" si="153"/>
        <v>0</v>
      </c>
      <c r="AK272" s="123">
        <f t="shared" si="154"/>
        <v>0</v>
      </c>
      <c r="AL272" s="123">
        <f t="shared" si="155"/>
        <v>0</v>
      </c>
      <c r="AM272" s="123">
        <f t="shared" si="156"/>
        <v>0</v>
      </c>
    </row>
    <row r="273" spans="1:42" s="122" customFormat="1" ht="45">
      <c r="A273" s="216">
        <f t="shared" si="157"/>
        <v>265</v>
      </c>
      <c r="B273" s="210" t="s">
        <v>534</v>
      </c>
      <c r="C273" s="152" t="s">
        <v>722</v>
      </c>
      <c r="D273" s="151" t="s">
        <v>161</v>
      </c>
      <c r="E273" s="153">
        <v>2</v>
      </c>
      <c r="F273" s="165"/>
      <c r="G273" s="133"/>
      <c r="H273" s="133"/>
      <c r="I273" s="133"/>
      <c r="J273" s="133"/>
      <c r="K273" s="133"/>
      <c r="L273" s="133"/>
      <c r="M273" s="133"/>
      <c r="N273" s="143">
        <f t="shared" si="158"/>
        <v>0</v>
      </c>
      <c r="O273" s="165"/>
      <c r="P273" s="142">
        <f t="shared" si="139"/>
        <v>0</v>
      </c>
      <c r="Q273" s="140"/>
      <c r="R273" s="140"/>
      <c r="S273" s="140"/>
      <c r="T273" s="142">
        <f t="shared" si="159"/>
        <v>0</v>
      </c>
      <c r="U273" s="165"/>
      <c r="V273" s="142">
        <f t="shared" si="167"/>
        <v>0</v>
      </c>
      <c r="W273" s="142">
        <f t="shared" si="168"/>
        <v>0</v>
      </c>
      <c r="X273" s="142">
        <f t="shared" si="160"/>
        <v>0</v>
      </c>
      <c r="Y273" s="165"/>
      <c r="Z273" s="142">
        <f t="shared" si="161"/>
        <v>0</v>
      </c>
      <c r="AA273" s="142">
        <f t="shared" si="162"/>
        <v>0</v>
      </c>
      <c r="AB273" s="142">
        <f t="shared" si="163"/>
        <v>0</v>
      </c>
      <c r="AC273" s="142">
        <f t="shared" si="164"/>
        <v>0</v>
      </c>
      <c r="AD273" s="142">
        <f t="shared" si="165"/>
        <v>0</v>
      </c>
      <c r="AE273" s="142">
        <f t="shared" si="166"/>
        <v>0</v>
      </c>
      <c r="AF273" s="165"/>
      <c r="AG273" s="123">
        <f t="shared" si="150"/>
        <v>0</v>
      </c>
      <c r="AH273" s="123">
        <f t="shared" si="151"/>
        <v>0</v>
      </c>
      <c r="AI273" s="123">
        <f t="shared" si="152"/>
        <v>0</v>
      </c>
      <c r="AJ273" s="123">
        <f t="shared" si="153"/>
        <v>0</v>
      </c>
      <c r="AK273" s="123">
        <f t="shared" si="154"/>
        <v>0</v>
      </c>
      <c r="AL273" s="123">
        <f t="shared" si="155"/>
        <v>0</v>
      </c>
      <c r="AM273" s="123">
        <f t="shared" si="156"/>
        <v>0</v>
      </c>
      <c r="AN273" s="127"/>
      <c r="AO273" s="127"/>
      <c r="AP273" s="127"/>
    </row>
    <row r="274" spans="1:42" s="122" customFormat="1" ht="45">
      <c r="A274" s="216">
        <f t="shared" si="157"/>
        <v>266</v>
      </c>
      <c r="B274" s="210" t="s">
        <v>535</v>
      </c>
      <c r="C274" s="152" t="s">
        <v>723</v>
      </c>
      <c r="D274" s="151" t="s">
        <v>161</v>
      </c>
      <c r="E274" s="153">
        <v>78</v>
      </c>
      <c r="F274" s="165"/>
      <c r="G274" s="133"/>
      <c r="H274" s="133"/>
      <c r="I274" s="133"/>
      <c r="J274" s="133"/>
      <c r="K274" s="133"/>
      <c r="L274" s="133"/>
      <c r="M274" s="133"/>
      <c r="N274" s="143">
        <f t="shared" si="158"/>
        <v>0</v>
      </c>
      <c r="O274" s="165"/>
      <c r="P274" s="142">
        <f t="shared" si="139"/>
        <v>0</v>
      </c>
      <c r="Q274" s="140"/>
      <c r="R274" s="140"/>
      <c r="S274" s="140"/>
      <c r="T274" s="142">
        <f t="shared" si="159"/>
        <v>0</v>
      </c>
      <c r="U274" s="165"/>
      <c r="V274" s="142">
        <f t="shared" si="167"/>
        <v>0</v>
      </c>
      <c r="W274" s="142">
        <f t="shared" si="168"/>
        <v>0</v>
      </c>
      <c r="X274" s="142">
        <f t="shared" si="160"/>
        <v>0</v>
      </c>
      <c r="Y274" s="165"/>
      <c r="Z274" s="142">
        <f t="shared" si="161"/>
        <v>0</v>
      </c>
      <c r="AA274" s="142">
        <f t="shared" si="162"/>
        <v>0</v>
      </c>
      <c r="AB274" s="142">
        <f t="shared" si="163"/>
        <v>0</v>
      </c>
      <c r="AC274" s="142">
        <f t="shared" si="164"/>
        <v>0</v>
      </c>
      <c r="AD274" s="142">
        <f t="shared" si="165"/>
        <v>0</v>
      </c>
      <c r="AE274" s="142">
        <f t="shared" si="166"/>
        <v>0</v>
      </c>
      <c r="AF274" s="165"/>
      <c r="AG274" s="123">
        <f t="shared" si="150"/>
        <v>0</v>
      </c>
      <c r="AH274" s="123">
        <f t="shared" si="151"/>
        <v>0</v>
      </c>
      <c r="AI274" s="123">
        <f t="shared" si="152"/>
        <v>0</v>
      </c>
      <c r="AJ274" s="123">
        <f t="shared" si="153"/>
        <v>0</v>
      </c>
      <c r="AK274" s="123">
        <f t="shared" si="154"/>
        <v>0</v>
      </c>
      <c r="AL274" s="123">
        <f t="shared" si="155"/>
        <v>0</v>
      </c>
      <c r="AM274" s="123">
        <f t="shared" si="156"/>
        <v>0</v>
      </c>
    </row>
    <row r="275" spans="1:42" s="122" customFormat="1" ht="120">
      <c r="A275" s="216">
        <f t="shared" si="157"/>
        <v>267</v>
      </c>
      <c r="B275" s="210" t="s">
        <v>536</v>
      </c>
      <c r="C275" s="152" t="s">
        <v>724</v>
      </c>
      <c r="D275" s="151" t="s">
        <v>161</v>
      </c>
      <c r="E275" s="153">
        <v>6</v>
      </c>
      <c r="F275" s="165"/>
      <c r="G275" s="133"/>
      <c r="H275" s="133"/>
      <c r="I275" s="133"/>
      <c r="J275" s="133"/>
      <c r="K275" s="133"/>
      <c r="L275" s="133"/>
      <c r="M275" s="133"/>
      <c r="N275" s="143">
        <f t="shared" si="158"/>
        <v>0</v>
      </c>
      <c r="O275" s="165"/>
      <c r="P275" s="142">
        <f t="shared" si="139"/>
        <v>0</v>
      </c>
      <c r="Q275" s="140"/>
      <c r="R275" s="140"/>
      <c r="S275" s="140"/>
      <c r="T275" s="142">
        <f t="shared" si="159"/>
        <v>0</v>
      </c>
      <c r="U275" s="165"/>
      <c r="V275" s="142">
        <f t="shared" si="167"/>
        <v>0</v>
      </c>
      <c r="W275" s="142">
        <f t="shared" si="168"/>
        <v>0</v>
      </c>
      <c r="X275" s="142">
        <f t="shared" si="160"/>
        <v>0</v>
      </c>
      <c r="Y275" s="165"/>
      <c r="Z275" s="142">
        <f t="shared" si="161"/>
        <v>0</v>
      </c>
      <c r="AA275" s="142">
        <f t="shared" si="162"/>
        <v>0</v>
      </c>
      <c r="AB275" s="142">
        <f t="shared" si="163"/>
        <v>0</v>
      </c>
      <c r="AC275" s="142">
        <f t="shared" si="164"/>
        <v>0</v>
      </c>
      <c r="AD275" s="142">
        <f t="shared" si="165"/>
        <v>0</v>
      </c>
      <c r="AE275" s="142">
        <f t="shared" si="166"/>
        <v>0</v>
      </c>
      <c r="AF275" s="165"/>
      <c r="AG275" s="123">
        <f t="shared" si="150"/>
        <v>0</v>
      </c>
      <c r="AH275" s="123">
        <f t="shared" si="151"/>
        <v>0</v>
      </c>
      <c r="AI275" s="123">
        <f t="shared" si="152"/>
        <v>0</v>
      </c>
      <c r="AJ275" s="123">
        <f t="shared" si="153"/>
        <v>0</v>
      </c>
      <c r="AK275" s="123">
        <f t="shared" si="154"/>
        <v>0</v>
      </c>
      <c r="AL275" s="123">
        <f t="shared" si="155"/>
        <v>0</v>
      </c>
      <c r="AM275" s="123">
        <f t="shared" si="156"/>
        <v>0</v>
      </c>
      <c r="AN275" s="127"/>
      <c r="AO275" s="127"/>
      <c r="AP275" s="127"/>
    </row>
    <row r="276" spans="1:42" s="122" customFormat="1" ht="105">
      <c r="A276" s="216">
        <f t="shared" si="157"/>
        <v>268</v>
      </c>
      <c r="B276" s="210" t="s">
        <v>537</v>
      </c>
      <c r="C276" s="152" t="s">
        <v>725</v>
      </c>
      <c r="D276" s="151" t="s">
        <v>161</v>
      </c>
      <c r="E276" s="153">
        <v>7</v>
      </c>
      <c r="F276" s="165"/>
      <c r="G276" s="133"/>
      <c r="H276" s="133"/>
      <c r="I276" s="133"/>
      <c r="J276" s="133"/>
      <c r="K276" s="133"/>
      <c r="L276" s="133"/>
      <c r="M276" s="133"/>
      <c r="N276" s="143">
        <f t="shared" si="158"/>
        <v>0</v>
      </c>
      <c r="O276" s="165"/>
      <c r="P276" s="142">
        <f t="shared" si="139"/>
        <v>0</v>
      </c>
      <c r="Q276" s="140"/>
      <c r="R276" s="140"/>
      <c r="S276" s="140"/>
      <c r="T276" s="142">
        <f t="shared" si="159"/>
        <v>0</v>
      </c>
      <c r="U276" s="165"/>
      <c r="V276" s="142">
        <f t="shared" si="167"/>
        <v>0</v>
      </c>
      <c r="W276" s="142">
        <f t="shared" si="168"/>
        <v>0</v>
      </c>
      <c r="X276" s="142">
        <f t="shared" si="160"/>
        <v>0</v>
      </c>
      <c r="Y276" s="165"/>
      <c r="Z276" s="142">
        <f t="shared" si="161"/>
        <v>0</v>
      </c>
      <c r="AA276" s="142">
        <f t="shared" si="162"/>
        <v>0</v>
      </c>
      <c r="AB276" s="142">
        <f t="shared" si="163"/>
        <v>0</v>
      </c>
      <c r="AC276" s="142">
        <f t="shared" si="164"/>
        <v>0</v>
      </c>
      <c r="AD276" s="142">
        <f t="shared" si="165"/>
        <v>0</v>
      </c>
      <c r="AE276" s="142">
        <f t="shared" si="166"/>
        <v>0</v>
      </c>
      <c r="AF276" s="165"/>
      <c r="AG276" s="123">
        <f t="shared" si="150"/>
        <v>0</v>
      </c>
      <c r="AH276" s="123">
        <f t="shared" si="151"/>
        <v>0</v>
      </c>
      <c r="AI276" s="123">
        <f t="shared" si="152"/>
        <v>0</v>
      </c>
      <c r="AJ276" s="123">
        <f t="shared" si="153"/>
        <v>0</v>
      </c>
      <c r="AK276" s="123">
        <f t="shared" si="154"/>
        <v>0</v>
      </c>
      <c r="AL276" s="123">
        <f t="shared" si="155"/>
        <v>0</v>
      </c>
      <c r="AM276" s="123">
        <f t="shared" si="156"/>
        <v>0</v>
      </c>
    </row>
    <row r="277" spans="1:42" s="122" customFormat="1" ht="120">
      <c r="A277" s="216">
        <f t="shared" si="157"/>
        <v>269</v>
      </c>
      <c r="B277" s="210" t="s">
        <v>538</v>
      </c>
      <c r="C277" s="152" t="s">
        <v>726</v>
      </c>
      <c r="D277" s="151" t="s">
        <v>161</v>
      </c>
      <c r="E277" s="153">
        <v>4</v>
      </c>
      <c r="F277" s="165"/>
      <c r="G277" s="133"/>
      <c r="H277" s="133"/>
      <c r="I277" s="133"/>
      <c r="J277" s="133"/>
      <c r="K277" s="133"/>
      <c r="L277" s="133"/>
      <c r="M277" s="133"/>
      <c r="N277" s="143">
        <f t="shared" si="158"/>
        <v>0</v>
      </c>
      <c r="O277" s="165"/>
      <c r="P277" s="142">
        <f t="shared" si="139"/>
        <v>0</v>
      </c>
      <c r="Q277" s="140"/>
      <c r="R277" s="140"/>
      <c r="S277" s="140"/>
      <c r="T277" s="142">
        <f t="shared" si="159"/>
        <v>0</v>
      </c>
      <c r="U277" s="165"/>
      <c r="V277" s="142">
        <f t="shared" si="167"/>
        <v>0</v>
      </c>
      <c r="W277" s="142">
        <f t="shared" si="168"/>
        <v>0</v>
      </c>
      <c r="X277" s="142">
        <f t="shared" si="160"/>
        <v>0</v>
      </c>
      <c r="Y277" s="165"/>
      <c r="Z277" s="142">
        <f t="shared" si="161"/>
        <v>0</v>
      </c>
      <c r="AA277" s="142">
        <f t="shared" si="162"/>
        <v>0</v>
      </c>
      <c r="AB277" s="142">
        <f t="shared" si="163"/>
        <v>0</v>
      </c>
      <c r="AC277" s="142">
        <f t="shared" si="164"/>
        <v>0</v>
      </c>
      <c r="AD277" s="142">
        <f t="shared" si="165"/>
        <v>0</v>
      </c>
      <c r="AE277" s="142">
        <f t="shared" si="166"/>
        <v>0</v>
      </c>
      <c r="AF277" s="165"/>
      <c r="AG277" s="123">
        <f t="shared" si="150"/>
        <v>0</v>
      </c>
      <c r="AH277" s="123">
        <f t="shared" si="151"/>
        <v>0</v>
      </c>
      <c r="AI277" s="123">
        <f t="shared" si="152"/>
        <v>0</v>
      </c>
      <c r="AJ277" s="123">
        <f t="shared" si="153"/>
        <v>0</v>
      </c>
      <c r="AK277" s="123">
        <f t="shared" si="154"/>
        <v>0</v>
      </c>
      <c r="AL277" s="123">
        <f t="shared" si="155"/>
        <v>0</v>
      </c>
      <c r="AM277" s="123">
        <f t="shared" si="156"/>
        <v>0</v>
      </c>
    </row>
    <row r="278" spans="1:42" s="122" customFormat="1" ht="120">
      <c r="A278" s="216">
        <f t="shared" si="157"/>
        <v>270</v>
      </c>
      <c r="B278" s="210" t="s">
        <v>539</v>
      </c>
      <c r="C278" s="152" t="s">
        <v>727</v>
      </c>
      <c r="D278" s="151" t="s">
        <v>161</v>
      </c>
      <c r="E278" s="153">
        <v>36</v>
      </c>
      <c r="F278" s="165"/>
      <c r="G278" s="133"/>
      <c r="H278" s="133"/>
      <c r="I278" s="133"/>
      <c r="J278" s="133"/>
      <c r="K278" s="133"/>
      <c r="L278" s="133"/>
      <c r="M278" s="133"/>
      <c r="N278" s="143">
        <f t="shared" si="158"/>
        <v>0</v>
      </c>
      <c r="O278" s="165"/>
      <c r="P278" s="142">
        <f t="shared" si="139"/>
        <v>0</v>
      </c>
      <c r="Q278" s="140"/>
      <c r="R278" s="140"/>
      <c r="S278" s="140"/>
      <c r="T278" s="142">
        <f t="shared" si="159"/>
        <v>0</v>
      </c>
      <c r="U278" s="165"/>
      <c r="V278" s="142">
        <f t="shared" si="167"/>
        <v>0</v>
      </c>
      <c r="W278" s="142">
        <f t="shared" si="168"/>
        <v>0</v>
      </c>
      <c r="X278" s="142">
        <f t="shared" si="160"/>
        <v>0</v>
      </c>
      <c r="Y278" s="165"/>
      <c r="Z278" s="142">
        <f t="shared" si="161"/>
        <v>0</v>
      </c>
      <c r="AA278" s="142">
        <f t="shared" si="162"/>
        <v>0</v>
      </c>
      <c r="AB278" s="142">
        <f t="shared" si="163"/>
        <v>0</v>
      </c>
      <c r="AC278" s="142">
        <f t="shared" si="164"/>
        <v>0</v>
      </c>
      <c r="AD278" s="142">
        <f t="shared" si="165"/>
        <v>0</v>
      </c>
      <c r="AE278" s="142">
        <f t="shared" si="166"/>
        <v>0</v>
      </c>
      <c r="AF278" s="165"/>
      <c r="AG278" s="123">
        <f t="shared" si="150"/>
        <v>0</v>
      </c>
      <c r="AH278" s="123">
        <f t="shared" si="151"/>
        <v>0</v>
      </c>
      <c r="AI278" s="123">
        <f t="shared" si="152"/>
        <v>0</v>
      </c>
      <c r="AJ278" s="123">
        <f t="shared" si="153"/>
        <v>0</v>
      </c>
      <c r="AK278" s="123">
        <f t="shared" si="154"/>
        <v>0</v>
      </c>
      <c r="AL278" s="123">
        <f t="shared" si="155"/>
        <v>0</v>
      </c>
      <c r="AM278" s="123">
        <f t="shared" si="156"/>
        <v>0</v>
      </c>
    </row>
    <row r="279" spans="1:42" s="122" customFormat="1" ht="105">
      <c r="A279" s="216">
        <f t="shared" si="157"/>
        <v>271</v>
      </c>
      <c r="B279" s="210" t="s">
        <v>540</v>
      </c>
      <c r="C279" s="152" t="s">
        <v>541</v>
      </c>
      <c r="D279" s="151" t="s">
        <v>161</v>
      </c>
      <c r="E279" s="153">
        <v>4</v>
      </c>
      <c r="F279" s="165"/>
      <c r="G279" s="133"/>
      <c r="H279" s="133"/>
      <c r="I279" s="133"/>
      <c r="J279" s="133"/>
      <c r="K279" s="133"/>
      <c r="L279" s="133"/>
      <c r="M279" s="133"/>
      <c r="N279" s="143">
        <f t="shared" si="158"/>
        <v>0</v>
      </c>
      <c r="O279" s="165"/>
      <c r="P279" s="142">
        <f t="shared" si="139"/>
        <v>0</v>
      </c>
      <c r="Q279" s="140"/>
      <c r="R279" s="140"/>
      <c r="S279" s="140"/>
      <c r="T279" s="142">
        <f t="shared" si="159"/>
        <v>0</v>
      </c>
      <c r="U279" s="165"/>
      <c r="V279" s="142">
        <f t="shared" si="167"/>
        <v>0</v>
      </c>
      <c r="W279" s="142">
        <f t="shared" si="168"/>
        <v>0</v>
      </c>
      <c r="X279" s="142">
        <f t="shared" si="160"/>
        <v>0</v>
      </c>
      <c r="Y279" s="165"/>
      <c r="Z279" s="142">
        <f t="shared" si="161"/>
        <v>0</v>
      </c>
      <c r="AA279" s="142">
        <f t="shared" si="162"/>
        <v>0</v>
      </c>
      <c r="AB279" s="142">
        <f t="shared" si="163"/>
        <v>0</v>
      </c>
      <c r="AC279" s="142">
        <f t="shared" si="164"/>
        <v>0</v>
      </c>
      <c r="AD279" s="142">
        <f t="shared" si="165"/>
        <v>0</v>
      </c>
      <c r="AE279" s="142">
        <f t="shared" si="166"/>
        <v>0</v>
      </c>
      <c r="AF279" s="165"/>
      <c r="AG279" s="123">
        <f t="shared" si="150"/>
        <v>0</v>
      </c>
      <c r="AH279" s="123">
        <f t="shared" si="151"/>
        <v>0</v>
      </c>
      <c r="AI279" s="123">
        <f t="shared" si="152"/>
        <v>0</v>
      </c>
      <c r="AJ279" s="123">
        <f t="shared" si="153"/>
        <v>0</v>
      </c>
      <c r="AK279" s="123">
        <f t="shared" si="154"/>
        <v>0</v>
      </c>
      <c r="AL279" s="123">
        <f t="shared" si="155"/>
        <v>0</v>
      </c>
      <c r="AM279" s="123">
        <f t="shared" si="156"/>
        <v>0</v>
      </c>
    </row>
    <row r="280" spans="1:42" s="122" customFormat="1" ht="90">
      <c r="A280" s="216">
        <f t="shared" si="157"/>
        <v>272</v>
      </c>
      <c r="B280" s="210" t="s">
        <v>542</v>
      </c>
      <c r="C280" s="152" t="s">
        <v>543</v>
      </c>
      <c r="D280" s="151" t="s">
        <v>161</v>
      </c>
      <c r="E280" s="153">
        <v>14</v>
      </c>
      <c r="F280" s="165"/>
      <c r="G280" s="133"/>
      <c r="H280" s="133"/>
      <c r="I280" s="133"/>
      <c r="J280" s="133"/>
      <c r="K280" s="133"/>
      <c r="L280" s="133"/>
      <c r="M280" s="133"/>
      <c r="N280" s="143">
        <f t="shared" si="158"/>
        <v>0</v>
      </c>
      <c r="O280" s="165"/>
      <c r="P280" s="142">
        <f t="shared" si="139"/>
        <v>0</v>
      </c>
      <c r="Q280" s="140"/>
      <c r="R280" s="140"/>
      <c r="S280" s="140"/>
      <c r="T280" s="142">
        <f t="shared" si="159"/>
        <v>0</v>
      </c>
      <c r="U280" s="165"/>
      <c r="V280" s="142">
        <f t="shared" si="167"/>
        <v>0</v>
      </c>
      <c r="W280" s="142">
        <f t="shared" si="168"/>
        <v>0</v>
      </c>
      <c r="X280" s="142">
        <f t="shared" si="160"/>
        <v>0</v>
      </c>
      <c r="Y280" s="165"/>
      <c r="Z280" s="142">
        <f t="shared" si="161"/>
        <v>0</v>
      </c>
      <c r="AA280" s="142">
        <f t="shared" si="162"/>
        <v>0</v>
      </c>
      <c r="AB280" s="142">
        <f t="shared" si="163"/>
        <v>0</v>
      </c>
      <c r="AC280" s="142">
        <f t="shared" si="164"/>
        <v>0</v>
      </c>
      <c r="AD280" s="142">
        <f t="shared" si="165"/>
        <v>0</v>
      </c>
      <c r="AE280" s="142">
        <f t="shared" si="166"/>
        <v>0</v>
      </c>
      <c r="AF280" s="165"/>
      <c r="AG280" s="123">
        <f t="shared" si="150"/>
        <v>0</v>
      </c>
      <c r="AH280" s="123">
        <f t="shared" si="151"/>
        <v>0</v>
      </c>
      <c r="AI280" s="123">
        <f t="shared" si="152"/>
        <v>0</v>
      </c>
      <c r="AJ280" s="123">
        <f t="shared" si="153"/>
        <v>0</v>
      </c>
      <c r="AK280" s="123">
        <f t="shared" si="154"/>
        <v>0</v>
      </c>
      <c r="AL280" s="123">
        <f t="shared" si="155"/>
        <v>0</v>
      </c>
      <c r="AM280" s="123">
        <f t="shared" si="156"/>
        <v>0</v>
      </c>
      <c r="AN280" s="127"/>
      <c r="AO280" s="127"/>
    </row>
    <row r="281" spans="1:42" s="122" customFormat="1" ht="105">
      <c r="A281" s="216">
        <f t="shared" si="157"/>
        <v>273</v>
      </c>
      <c r="B281" s="210" t="s">
        <v>544</v>
      </c>
      <c r="C281" s="152" t="s">
        <v>545</v>
      </c>
      <c r="D281" s="151" t="s">
        <v>161</v>
      </c>
      <c r="E281" s="153">
        <v>2</v>
      </c>
      <c r="F281" s="165"/>
      <c r="G281" s="133"/>
      <c r="H281" s="133"/>
      <c r="I281" s="133"/>
      <c r="J281" s="133"/>
      <c r="K281" s="133"/>
      <c r="L281" s="133"/>
      <c r="M281" s="133"/>
      <c r="N281" s="143">
        <f t="shared" si="158"/>
        <v>0</v>
      </c>
      <c r="O281" s="165"/>
      <c r="P281" s="142">
        <f t="shared" si="139"/>
        <v>0</v>
      </c>
      <c r="Q281" s="140"/>
      <c r="R281" s="140"/>
      <c r="S281" s="140"/>
      <c r="T281" s="142">
        <f t="shared" si="159"/>
        <v>0</v>
      </c>
      <c r="U281" s="165"/>
      <c r="V281" s="142">
        <f t="shared" si="167"/>
        <v>0</v>
      </c>
      <c r="W281" s="142">
        <f t="shared" si="168"/>
        <v>0</v>
      </c>
      <c r="X281" s="142">
        <f t="shared" si="160"/>
        <v>0</v>
      </c>
      <c r="Y281" s="165"/>
      <c r="Z281" s="142">
        <f t="shared" si="161"/>
        <v>0</v>
      </c>
      <c r="AA281" s="142">
        <f t="shared" si="162"/>
        <v>0</v>
      </c>
      <c r="AB281" s="142">
        <f t="shared" si="163"/>
        <v>0</v>
      </c>
      <c r="AC281" s="142">
        <f t="shared" si="164"/>
        <v>0</v>
      </c>
      <c r="AD281" s="142">
        <f t="shared" si="165"/>
        <v>0</v>
      </c>
      <c r="AE281" s="142">
        <f t="shared" si="166"/>
        <v>0</v>
      </c>
      <c r="AF281" s="165"/>
      <c r="AG281" s="123">
        <f t="shared" si="150"/>
        <v>0</v>
      </c>
      <c r="AH281" s="123">
        <f t="shared" si="151"/>
        <v>0</v>
      </c>
      <c r="AI281" s="123">
        <f t="shared" si="152"/>
        <v>0</v>
      </c>
      <c r="AJ281" s="123">
        <f t="shared" si="153"/>
        <v>0</v>
      </c>
      <c r="AK281" s="123">
        <f t="shared" si="154"/>
        <v>0</v>
      </c>
      <c r="AL281" s="123">
        <f t="shared" si="155"/>
        <v>0</v>
      </c>
      <c r="AM281" s="123">
        <f t="shared" si="156"/>
        <v>0</v>
      </c>
    </row>
    <row r="282" spans="1:42" s="122" customFormat="1" ht="90">
      <c r="A282" s="216">
        <f t="shared" si="157"/>
        <v>274</v>
      </c>
      <c r="B282" s="210" t="s">
        <v>546</v>
      </c>
      <c r="C282" s="152" t="s">
        <v>547</v>
      </c>
      <c r="D282" s="151" t="s">
        <v>161</v>
      </c>
      <c r="E282" s="153">
        <v>14</v>
      </c>
      <c r="F282" s="165"/>
      <c r="G282" s="133"/>
      <c r="H282" s="133"/>
      <c r="I282" s="133"/>
      <c r="J282" s="133"/>
      <c r="K282" s="133"/>
      <c r="L282" s="133"/>
      <c r="M282" s="133"/>
      <c r="N282" s="143">
        <f t="shared" si="158"/>
        <v>0</v>
      </c>
      <c r="O282" s="165"/>
      <c r="P282" s="142">
        <f t="shared" si="139"/>
        <v>0</v>
      </c>
      <c r="Q282" s="140"/>
      <c r="R282" s="140"/>
      <c r="S282" s="140"/>
      <c r="T282" s="142">
        <f t="shared" si="159"/>
        <v>0</v>
      </c>
      <c r="U282" s="165"/>
      <c r="V282" s="142">
        <f t="shared" si="167"/>
        <v>0</v>
      </c>
      <c r="W282" s="142">
        <f t="shared" si="168"/>
        <v>0</v>
      </c>
      <c r="X282" s="142">
        <f t="shared" si="160"/>
        <v>0</v>
      </c>
      <c r="Y282" s="165"/>
      <c r="Z282" s="142">
        <f t="shared" si="161"/>
        <v>0</v>
      </c>
      <c r="AA282" s="142">
        <f t="shared" si="162"/>
        <v>0</v>
      </c>
      <c r="AB282" s="142">
        <f t="shared" si="163"/>
        <v>0</v>
      </c>
      <c r="AC282" s="142">
        <f t="shared" si="164"/>
        <v>0</v>
      </c>
      <c r="AD282" s="142">
        <f t="shared" si="165"/>
        <v>0</v>
      </c>
      <c r="AE282" s="142">
        <f t="shared" si="166"/>
        <v>0</v>
      </c>
      <c r="AF282" s="165"/>
      <c r="AG282" s="123">
        <f t="shared" si="150"/>
        <v>0</v>
      </c>
      <c r="AH282" s="123">
        <f t="shared" si="151"/>
        <v>0</v>
      </c>
      <c r="AI282" s="123">
        <f t="shared" si="152"/>
        <v>0</v>
      </c>
      <c r="AJ282" s="123">
        <f t="shared" si="153"/>
        <v>0</v>
      </c>
      <c r="AK282" s="123">
        <f t="shared" si="154"/>
        <v>0</v>
      </c>
      <c r="AL282" s="123">
        <f t="shared" si="155"/>
        <v>0</v>
      </c>
      <c r="AM282" s="123">
        <f t="shared" si="156"/>
        <v>0</v>
      </c>
    </row>
    <row r="283" spans="1:42" s="122" customFormat="1" ht="90">
      <c r="A283" s="216">
        <f t="shared" si="157"/>
        <v>275</v>
      </c>
      <c r="B283" s="210" t="s">
        <v>548</v>
      </c>
      <c r="C283" s="152" t="s">
        <v>549</v>
      </c>
      <c r="D283" s="151" t="s">
        <v>161</v>
      </c>
      <c r="E283" s="153">
        <v>54</v>
      </c>
      <c r="F283" s="165"/>
      <c r="G283" s="133"/>
      <c r="H283" s="133"/>
      <c r="I283" s="133"/>
      <c r="J283" s="133"/>
      <c r="K283" s="133"/>
      <c r="L283" s="133"/>
      <c r="M283" s="133"/>
      <c r="N283" s="143">
        <f t="shared" si="158"/>
        <v>0</v>
      </c>
      <c r="O283" s="165"/>
      <c r="P283" s="142">
        <f t="shared" si="139"/>
        <v>0</v>
      </c>
      <c r="Q283" s="140"/>
      <c r="R283" s="140"/>
      <c r="S283" s="140"/>
      <c r="T283" s="142">
        <f t="shared" si="159"/>
        <v>0</v>
      </c>
      <c r="U283" s="165"/>
      <c r="V283" s="142">
        <f t="shared" si="167"/>
        <v>0</v>
      </c>
      <c r="W283" s="142">
        <f t="shared" si="168"/>
        <v>0</v>
      </c>
      <c r="X283" s="142">
        <f t="shared" si="160"/>
        <v>0</v>
      </c>
      <c r="Y283" s="165"/>
      <c r="Z283" s="142">
        <f t="shared" si="161"/>
        <v>0</v>
      </c>
      <c r="AA283" s="142">
        <f t="shared" si="162"/>
        <v>0</v>
      </c>
      <c r="AB283" s="142">
        <f t="shared" si="163"/>
        <v>0</v>
      </c>
      <c r="AC283" s="142">
        <f t="shared" si="164"/>
        <v>0</v>
      </c>
      <c r="AD283" s="142">
        <f t="shared" si="165"/>
        <v>0</v>
      </c>
      <c r="AE283" s="142">
        <f t="shared" si="166"/>
        <v>0</v>
      </c>
      <c r="AF283" s="165"/>
      <c r="AG283" s="123">
        <f t="shared" si="150"/>
        <v>0</v>
      </c>
      <c r="AH283" s="123">
        <f t="shared" si="151"/>
        <v>0</v>
      </c>
      <c r="AI283" s="123">
        <f t="shared" si="152"/>
        <v>0</v>
      </c>
      <c r="AJ283" s="123">
        <f t="shared" si="153"/>
        <v>0</v>
      </c>
      <c r="AK283" s="123">
        <f t="shared" si="154"/>
        <v>0</v>
      </c>
      <c r="AL283" s="123">
        <f t="shared" si="155"/>
        <v>0</v>
      </c>
      <c r="AM283" s="123">
        <f t="shared" si="156"/>
        <v>0</v>
      </c>
    </row>
    <row r="284" spans="1:42" s="122" customFormat="1" ht="120">
      <c r="A284" s="216">
        <f t="shared" si="157"/>
        <v>276</v>
      </c>
      <c r="B284" s="210" t="s">
        <v>550</v>
      </c>
      <c r="C284" s="152" t="s">
        <v>728</v>
      </c>
      <c r="D284" s="151" t="s">
        <v>161</v>
      </c>
      <c r="E284" s="153">
        <v>2</v>
      </c>
      <c r="F284" s="165"/>
      <c r="G284" s="133"/>
      <c r="H284" s="133"/>
      <c r="I284" s="133"/>
      <c r="J284" s="133"/>
      <c r="K284" s="133"/>
      <c r="L284" s="133"/>
      <c r="M284" s="133"/>
      <c r="N284" s="143">
        <f t="shared" si="158"/>
        <v>0</v>
      </c>
      <c r="O284" s="165"/>
      <c r="P284" s="142">
        <f t="shared" si="139"/>
        <v>0</v>
      </c>
      <c r="Q284" s="140"/>
      <c r="R284" s="140"/>
      <c r="S284" s="140"/>
      <c r="T284" s="142">
        <f t="shared" si="159"/>
        <v>0</v>
      </c>
      <c r="U284" s="165"/>
      <c r="V284" s="142">
        <f t="shared" si="167"/>
        <v>0</v>
      </c>
      <c r="W284" s="142">
        <f t="shared" si="168"/>
        <v>0</v>
      </c>
      <c r="X284" s="142">
        <f t="shared" si="160"/>
        <v>0</v>
      </c>
      <c r="Y284" s="165"/>
      <c r="Z284" s="142">
        <f t="shared" si="161"/>
        <v>0</v>
      </c>
      <c r="AA284" s="142">
        <f t="shared" si="162"/>
        <v>0</v>
      </c>
      <c r="AB284" s="142">
        <f t="shared" si="163"/>
        <v>0</v>
      </c>
      <c r="AC284" s="142">
        <f t="shared" si="164"/>
        <v>0</v>
      </c>
      <c r="AD284" s="142">
        <f t="shared" si="165"/>
        <v>0</v>
      </c>
      <c r="AE284" s="142">
        <f t="shared" si="166"/>
        <v>0</v>
      </c>
      <c r="AF284" s="165"/>
      <c r="AG284" s="123">
        <f t="shared" si="150"/>
        <v>0</v>
      </c>
      <c r="AH284" s="123">
        <f t="shared" si="151"/>
        <v>0</v>
      </c>
      <c r="AI284" s="123">
        <f t="shared" si="152"/>
        <v>0</v>
      </c>
      <c r="AJ284" s="123">
        <f t="shared" si="153"/>
        <v>0</v>
      </c>
      <c r="AK284" s="123">
        <f t="shared" si="154"/>
        <v>0</v>
      </c>
      <c r="AL284" s="123">
        <f t="shared" si="155"/>
        <v>0</v>
      </c>
      <c r="AM284" s="123">
        <f t="shared" si="156"/>
        <v>0</v>
      </c>
    </row>
    <row r="285" spans="1:42" s="122" customFormat="1" ht="120">
      <c r="A285" s="216">
        <f t="shared" si="157"/>
        <v>277</v>
      </c>
      <c r="B285" s="210" t="s">
        <v>551</v>
      </c>
      <c r="C285" s="152" t="s">
        <v>729</v>
      </c>
      <c r="D285" s="151" t="s">
        <v>161</v>
      </c>
      <c r="E285" s="153">
        <v>154</v>
      </c>
      <c r="F285" s="165"/>
      <c r="G285" s="133"/>
      <c r="H285" s="133"/>
      <c r="I285" s="133"/>
      <c r="J285" s="133"/>
      <c r="K285" s="133"/>
      <c r="L285" s="133"/>
      <c r="M285" s="133"/>
      <c r="N285" s="143">
        <f t="shared" si="158"/>
        <v>0</v>
      </c>
      <c r="O285" s="165"/>
      <c r="P285" s="142">
        <f t="shared" si="139"/>
        <v>0</v>
      </c>
      <c r="Q285" s="140"/>
      <c r="R285" s="140"/>
      <c r="S285" s="140"/>
      <c r="T285" s="142">
        <f t="shared" si="159"/>
        <v>0</v>
      </c>
      <c r="U285" s="165"/>
      <c r="V285" s="142">
        <f t="shared" si="167"/>
        <v>0</v>
      </c>
      <c r="W285" s="142">
        <f t="shared" si="168"/>
        <v>0</v>
      </c>
      <c r="X285" s="142">
        <f t="shared" si="160"/>
        <v>0</v>
      </c>
      <c r="Y285" s="165"/>
      <c r="Z285" s="142">
        <f t="shared" si="161"/>
        <v>0</v>
      </c>
      <c r="AA285" s="142">
        <f t="shared" si="162"/>
        <v>0</v>
      </c>
      <c r="AB285" s="142">
        <f t="shared" si="163"/>
        <v>0</v>
      </c>
      <c r="AC285" s="142">
        <f t="shared" si="164"/>
        <v>0</v>
      </c>
      <c r="AD285" s="142">
        <f t="shared" si="165"/>
        <v>0</v>
      </c>
      <c r="AE285" s="142">
        <f t="shared" si="166"/>
        <v>0</v>
      </c>
      <c r="AF285" s="165"/>
      <c r="AG285" s="123">
        <f t="shared" si="150"/>
        <v>0</v>
      </c>
      <c r="AH285" s="123">
        <f t="shared" si="151"/>
        <v>0</v>
      </c>
      <c r="AI285" s="123">
        <f t="shared" si="152"/>
        <v>0</v>
      </c>
      <c r="AJ285" s="123">
        <f t="shared" si="153"/>
        <v>0</v>
      </c>
      <c r="AK285" s="123">
        <f t="shared" si="154"/>
        <v>0</v>
      </c>
      <c r="AL285" s="123">
        <f t="shared" si="155"/>
        <v>0</v>
      </c>
      <c r="AM285" s="123">
        <f t="shared" si="156"/>
        <v>0</v>
      </c>
    </row>
    <row r="286" spans="1:42" s="122" customFormat="1" ht="45">
      <c r="A286" s="216">
        <f t="shared" si="157"/>
        <v>278</v>
      </c>
      <c r="B286" s="210" t="s">
        <v>552</v>
      </c>
      <c r="C286" s="152" t="s">
        <v>730</v>
      </c>
      <c r="D286" s="151" t="s">
        <v>161</v>
      </c>
      <c r="E286" s="153">
        <v>4</v>
      </c>
      <c r="F286" s="165"/>
      <c r="G286" s="133"/>
      <c r="H286" s="133"/>
      <c r="I286" s="133"/>
      <c r="J286" s="133"/>
      <c r="K286" s="133"/>
      <c r="L286" s="133"/>
      <c r="M286" s="133"/>
      <c r="N286" s="143">
        <f t="shared" si="158"/>
        <v>0</v>
      </c>
      <c r="O286" s="165"/>
      <c r="P286" s="142">
        <f t="shared" si="139"/>
        <v>0</v>
      </c>
      <c r="Q286" s="140"/>
      <c r="R286" s="140"/>
      <c r="S286" s="140"/>
      <c r="T286" s="142">
        <f t="shared" si="159"/>
        <v>0</v>
      </c>
      <c r="U286" s="165"/>
      <c r="V286" s="142">
        <f t="shared" si="167"/>
        <v>0</v>
      </c>
      <c r="W286" s="142">
        <f t="shared" si="168"/>
        <v>0</v>
      </c>
      <c r="X286" s="142">
        <f t="shared" si="160"/>
        <v>0</v>
      </c>
      <c r="Y286" s="165"/>
      <c r="Z286" s="142">
        <f t="shared" si="161"/>
        <v>0</v>
      </c>
      <c r="AA286" s="142">
        <f t="shared" si="162"/>
        <v>0</v>
      </c>
      <c r="AB286" s="142">
        <f t="shared" si="163"/>
        <v>0</v>
      </c>
      <c r="AC286" s="142">
        <f t="shared" si="164"/>
        <v>0</v>
      </c>
      <c r="AD286" s="142">
        <f t="shared" si="165"/>
        <v>0</v>
      </c>
      <c r="AE286" s="142">
        <f t="shared" si="166"/>
        <v>0</v>
      </c>
      <c r="AF286" s="165"/>
      <c r="AG286" s="123">
        <f t="shared" si="150"/>
        <v>0</v>
      </c>
      <c r="AH286" s="123">
        <f t="shared" si="151"/>
        <v>0</v>
      </c>
      <c r="AI286" s="123">
        <f t="shared" si="152"/>
        <v>0</v>
      </c>
      <c r="AJ286" s="123">
        <f t="shared" si="153"/>
        <v>0</v>
      </c>
      <c r="AK286" s="123">
        <f t="shared" si="154"/>
        <v>0</v>
      </c>
      <c r="AL286" s="123">
        <f t="shared" si="155"/>
        <v>0</v>
      </c>
      <c r="AM286" s="123">
        <f t="shared" si="156"/>
        <v>0</v>
      </c>
    </row>
    <row r="287" spans="1:42" s="122" customFormat="1" ht="45">
      <c r="A287" s="216">
        <f t="shared" si="157"/>
        <v>279</v>
      </c>
      <c r="B287" s="210" t="s">
        <v>553</v>
      </c>
      <c r="C287" s="152" t="s">
        <v>731</v>
      </c>
      <c r="D287" s="151" t="s">
        <v>161</v>
      </c>
      <c r="E287" s="153">
        <v>2</v>
      </c>
      <c r="F287" s="165"/>
      <c r="G287" s="133"/>
      <c r="H287" s="133"/>
      <c r="I287" s="133"/>
      <c r="J287" s="133"/>
      <c r="K287" s="133"/>
      <c r="L287" s="133"/>
      <c r="M287" s="133"/>
      <c r="N287" s="143">
        <f t="shared" si="158"/>
        <v>0</v>
      </c>
      <c r="O287" s="165"/>
      <c r="P287" s="142">
        <f t="shared" si="139"/>
        <v>0</v>
      </c>
      <c r="Q287" s="140"/>
      <c r="R287" s="140"/>
      <c r="S287" s="140"/>
      <c r="T287" s="142">
        <f t="shared" si="159"/>
        <v>0</v>
      </c>
      <c r="U287" s="165"/>
      <c r="V287" s="142">
        <f t="shared" si="167"/>
        <v>0</v>
      </c>
      <c r="W287" s="142">
        <f t="shared" si="168"/>
        <v>0</v>
      </c>
      <c r="X287" s="142">
        <f t="shared" si="160"/>
        <v>0</v>
      </c>
      <c r="Y287" s="165"/>
      <c r="Z287" s="142">
        <f t="shared" si="161"/>
        <v>0</v>
      </c>
      <c r="AA287" s="142">
        <f t="shared" si="162"/>
        <v>0</v>
      </c>
      <c r="AB287" s="142">
        <f t="shared" si="163"/>
        <v>0</v>
      </c>
      <c r="AC287" s="142">
        <f t="shared" si="164"/>
        <v>0</v>
      </c>
      <c r="AD287" s="142">
        <f t="shared" si="165"/>
        <v>0</v>
      </c>
      <c r="AE287" s="142">
        <f t="shared" si="166"/>
        <v>0</v>
      </c>
      <c r="AF287" s="165"/>
      <c r="AG287" s="123">
        <f t="shared" si="150"/>
        <v>0</v>
      </c>
      <c r="AH287" s="123">
        <f t="shared" si="151"/>
        <v>0</v>
      </c>
      <c r="AI287" s="123">
        <f t="shared" si="152"/>
        <v>0</v>
      </c>
      <c r="AJ287" s="123">
        <f t="shared" si="153"/>
        <v>0</v>
      </c>
      <c r="AK287" s="123">
        <f t="shared" si="154"/>
        <v>0</v>
      </c>
      <c r="AL287" s="123">
        <f t="shared" si="155"/>
        <v>0</v>
      </c>
      <c r="AM287" s="123">
        <f t="shared" si="156"/>
        <v>0</v>
      </c>
    </row>
    <row r="288" spans="1:42" s="122" customFormat="1" ht="60">
      <c r="A288" s="216">
        <f t="shared" si="157"/>
        <v>280</v>
      </c>
      <c r="B288" s="210" t="s">
        <v>554</v>
      </c>
      <c r="C288" s="152" t="s">
        <v>732</v>
      </c>
      <c r="D288" s="151" t="s">
        <v>161</v>
      </c>
      <c r="E288" s="153">
        <v>3</v>
      </c>
      <c r="F288" s="165"/>
      <c r="G288" s="133"/>
      <c r="H288" s="133"/>
      <c r="I288" s="133"/>
      <c r="J288" s="133"/>
      <c r="K288" s="133"/>
      <c r="L288" s="133"/>
      <c r="M288" s="133"/>
      <c r="N288" s="143">
        <f t="shared" si="158"/>
        <v>0</v>
      </c>
      <c r="O288" s="165"/>
      <c r="P288" s="142">
        <f t="shared" si="139"/>
        <v>0</v>
      </c>
      <c r="Q288" s="140"/>
      <c r="R288" s="140"/>
      <c r="S288" s="140"/>
      <c r="T288" s="142">
        <f t="shared" si="159"/>
        <v>0</v>
      </c>
      <c r="U288" s="165"/>
      <c r="V288" s="142">
        <f t="shared" si="167"/>
        <v>0</v>
      </c>
      <c r="W288" s="142">
        <f t="shared" si="168"/>
        <v>0</v>
      </c>
      <c r="X288" s="142">
        <f t="shared" si="160"/>
        <v>0</v>
      </c>
      <c r="Y288" s="165"/>
      <c r="Z288" s="142">
        <f t="shared" si="161"/>
        <v>0</v>
      </c>
      <c r="AA288" s="142">
        <f t="shared" si="162"/>
        <v>0</v>
      </c>
      <c r="AB288" s="142">
        <f t="shared" si="163"/>
        <v>0</v>
      </c>
      <c r="AC288" s="142">
        <f t="shared" si="164"/>
        <v>0</v>
      </c>
      <c r="AD288" s="142">
        <f t="shared" si="165"/>
        <v>0</v>
      </c>
      <c r="AE288" s="142">
        <f t="shared" si="166"/>
        <v>0</v>
      </c>
      <c r="AF288" s="165"/>
      <c r="AG288" s="123">
        <f t="shared" si="150"/>
        <v>0</v>
      </c>
      <c r="AH288" s="123">
        <f t="shared" si="151"/>
        <v>0</v>
      </c>
      <c r="AI288" s="123">
        <f t="shared" si="152"/>
        <v>0</v>
      </c>
      <c r="AJ288" s="123">
        <f t="shared" si="153"/>
        <v>0</v>
      </c>
      <c r="AK288" s="123">
        <f t="shared" si="154"/>
        <v>0</v>
      </c>
      <c r="AL288" s="123">
        <f t="shared" si="155"/>
        <v>0</v>
      </c>
      <c r="AM288" s="123">
        <f t="shared" si="156"/>
        <v>0</v>
      </c>
    </row>
    <row r="289" spans="1:39" s="122" customFormat="1" ht="60">
      <c r="A289" s="216">
        <f t="shared" si="157"/>
        <v>281</v>
      </c>
      <c r="B289" s="210" t="s">
        <v>555</v>
      </c>
      <c r="C289" s="152" t="s">
        <v>733</v>
      </c>
      <c r="D289" s="151" t="s">
        <v>161</v>
      </c>
      <c r="E289" s="153">
        <v>25</v>
      </c>
      <c r="F289" s="165"/>
      <c r="G289" s="133"/>
      <c r="H289" s="133"/>
      <c r="I289" s="133"/>
      <c r="J289" s="133"/>
      <c r="K289" s="133"/>
      <c r="L289" s="133"/>
      <c r="M289" s="133"/>
      <c r="N289" s="143">
        <f t="shared" si="158"/>
        <v>0</v>
      </c>
      <c r="O289" s="165"/>
      <c r="P289" s="142">
        <f t="shared" si="139"/>
        <v>0</v>
      </c>
      <c r="Q289" s="140"/>
      <c r="R289" s="140"/>
      <c r="S289" s="140"/>
      <c r="T289" s="142">
        <f t="shared" si="159"/>
        <v>0</v>
      </c>
      <c r="U289" s="165"/>
      <c r="V289" s="142">
        <f t="shared" si="167"/>
        <v>0</v>
      </c>
      <c r="W289" s="142">
        <f t="shared" si="168"/>
        <v>0</v>
      </c>
      <c r="X289" s="142">
        <f t="shared" si="160"/>
        <v>0</v>
      </c>
      <c r="Y289" s="165"/>
      <c r="Z289" s="142">
        <f t="shared" si="161"/>
        <v>0</v>
      </c>
      <c r="AA289" s="142">
        <f t="shared" si="162"/>
        <v>0</v>
      </c>
      <c r="AB289" s="142">
        <f t="shared" si="163"/>
        <v>0</v>
      </c>
      <c r="AC289" s="142">
        <f t="shared" si="164"/>
        <v>0</v>
      </c>
      <c r="AD289" s="142">
        <f t="shared" si="165"/>
        <v>0</v>
      </c>
      <c r="AE289" s="142">
        <f t="shared" si="166"/>
        <v>0</v>
      </c>
      <c r="AF289" s="165"/>
      <c r="AG289" s="123">
        <f t="shared" si="150"/>
        <v>0</v>
      </c>
      <c r="AH289" s="123">
        <f t="shared" si="151"/>
        <v>0</v>
      </c>
      <c r="AI289" s="123">
        <f t="shared" si="152"/>
        <v>0</v>
      </c>
      <c r="AJ289" s="123">
        <f t="shared" si="153"/>
        <v>0</v>
      </c>
      <c r="AK289" s="123">
        <f t="shared" si="154"/>
        <v>0</v>
      </c>
      <c r="AL289" s="123">
        <f t="shared" si="155"/>
        <v>0</v>
      </c>
      <c r="AM289" s="123">
        <f t="shared" si="156"/>
        <v>0</v>
      </c>
    </row>
    <row r="290" spans="1:39" s="122" customFormat="1" ht="45">
      <c r="A290" s="216">
        <f t="shared" si="157"/>
        <v>282</v>
      </c>
      <c r="B290" s="210" t="s">
        <v>556</v>
      </c>
      <c r="C290" s="207" t="s">
        <v>749</v>
      </c>
      <c r="D290" s="151" t="s">
        <v>161</v>
      </c>
      <c r="E290" s="153">
        <v>1</v>
      </c>
      <c r="F290" s="165"/>
      <c r="G290" s="133"/>
      <c r="H290" s="133"/>
      <c r="I290" s="133"/>
      <c r="J290" s="133"/>
      <c r="K290" s="133"/>
      <c r="L290" s="133"/>
      <c r="M290" s="133"/>
      <c r="N290" s="143">
        <f t="shared" si="158"/>
        <v>0</v>
      </c>
      <c r="O290" s="165"/>
      <c r="P290" s="142">
        <f t="shared" si="139"/>
        <v>0</v>
      </c>
      <c r="Q290" s="140"/>
      <c r="R290" s="140"/>
      <c r="S290" s="140"/>
      <c r="T290" s="142">
        <f t="shared" si="159"/>
        <v>0</v>
      </c>
      <c r="U290" s="165"/>
      <c r="V290" s="142">
        <f t="shared" si="167"/>
        <v>0</v>
      </c>
      <c r="W290" s="142">
        <f t="shared" si="168"/>
        <v>0</v>
      </c>
      <c r="X290" s="142">
        <f t="shared" si="160"/>
        <v>0</v>
      </c>
      <c r="Y290" s="165"/>
      <c r="Z290" s="142">
        <f t="shared" si="161"/>
        <v>0</v>
      </c>
      <c r="AA290" s="142">
        <f t="shared" si="162"/>
        <v>0</v>
      </c>
      <c r="AB290" s="142">
        <f t="shared" si="163"/>
        <v>0</v>
      </c>
      <c r="AC290" s="142">
        <f t="shared" si="164"/>
        <v>0</v>
      </c>
      <c r="AD290" s="142">
        <f t="shared" si="165"/>
        <v>0</v>
      </c>
      <c r="AE290" s="142">
        <f t="shared" si="166"/>
        <v>0</v>
      </c>
      <c r="AF290" s="165"/>
      <c r="AG290" s="123">
        <f t="shared" si="150"/>
        <v>0</v>
      </c>
      <c r="AH290" s="123">
        <f t="shared" si="151"/>
        <v>0</v>
      </c>
      <c r="AI290" s="123">
        <f t="shared" si="152"/>
        <v>0</v>
      </c>
      <c r="AJ290" s="123">
        <f t="shared" si="153"/>
        <v>0</v>
      </c>
      <c r="AK290" s="123">
        <f t="shared" si="154"/>
        <v>0</v>
      </c>
      <c r="AL290" s="123">
        <f t="shared" si="155"/>
        <v>0</v>
      </c>
      <c r="AM290" s="123">
        <f t="shared" si="156"/>
        <v>0</v>
      </c>
    </row>
    <row r="291" spans="1:39" s="122" customFormat="1" ht="45">
      <c r="A291" s="216">
        <f t="shared" si="157"/>
        <v>283</v>
      </c>
      <c r="B291" s="210" t="s">
        <v>557</v>
      </c>
      <c r="C291" s="207" t="s">
        <v>750</v>
      </c>
      <c r="D291" s="151" t="s">
        <v>161</v>
      </c>
      <c r="E291" s="153">
        <v>1</v>
      </c>
      <c r="F291" s="165"/>
      <c r="G291" s="133"/>
      <c r="H291" s="133"/>
      <c r="I291" s="133"/>
      <c r="J291" s="133"/>
      <c r="K291" s="133"/>
      <c r="L291" s="133"/>
      <c r="M291" s="133"/>
      <c r="N291" s="143">
        <f t="shared" si="158"/>
        <v>0</v>
      </c>
      <c r="O291" s="165"/>
      <c r="P291" s="142">
        <f t="shared" si="139"/>
        <v>0</v>
      </c>
      <c r="Q291" s="140"/>
      <c r="R291" s="140"/>
      <c r="S291" s="140"/>
      <c r="T291" s="142">
        <f t="shared" si="159"/>
        <v>0</v>
      </c>
      <c r="U291" s="165"/>
      <c r="V291" s="142">
        <f t="shared" si="167"/>
        <v>0</v>
      </c>
      <c r="W291" s="142">
        <f t="shared" si="168"/>
        <v>0</v>
      </c>
      <c r="X291" s="142">
        <f t="shared" si="160"/>
        <v>0</v>
      </c>
      <c r="Y291" s="165"/>
      <c r="Z291" s="142">
        <f t="shared" si="161"/>
        <v>0</v>
      </c>
      <c r="AA291" s="142">
        <f t="shared" si="162"/>
        <v>0</v>
      </c>
      <c r="AB291" s="142">
        <f t="shared" si="163"/>
        <v>0</v>
      </c>
      <c r="AC291" s="142">
        <f t="shared" si="164"/>
        <v>0</v>
      </c>
      <c r="AD291" s="142">
        <f t="shared" si="165"/>
        <v>0</v>
      </c>
      <c r="AE291" s="142">
        <f t="shared" si="166"/>
        <v>0</v>
      </c>
      <c r="AF291" s="165"/>
      <c r="AG291" s="123">
        <f t="shared" si="150"/>
        <v>0</v>
      </c>
      <c r="AH291" s="123">
        <f t="shared" si="151"/>
        <v>0</v>
      </c>
      <c r="AI291" s="123">
        <f t="shared" si="152"/>
        <v>0</v>
      </c>
      <c r="AJ291" s="123">
        <f t="shared" si="153"/>
        <v>0</v>
      </c>
      <c r="AK291" s="123">
        <f t="shared" si="154"/>
        <v>0</v>
      </c>
      <c r="AL291" s="123">
        <f t="shared" si="155"/>
        <v>0</v>
      </c>
      <c r="AM291" s="123">
        <f t="shared" si="156"/>
        <v>0</v>
      </c>
    </row>
    <row r="292" spans="1:39" s="122" customFormat="1" ht="30">
      <c r="A292" s="216">
        <f t="shared" si="157"/>
        <v>284</v>
      </c>
      <c r="B292" s="210" t="s">
        <v>558</v>
      </c>
      <c r="C292" s="152" t="s">
        <v>751</v>
      </c>
      <c r="D292" s="151" t="s">
        <v>161</v>
      </c>
      <c r="E292" s="153">
        <v>25</v>
      </c>
      <c r="F292" s="165"/>
      <c r="G292" s="133"/>
      <c r="H292" s="133"/>
      <c r="I292" s="133"/>
      <c r="J292" s="133"/>
      <c r="K292" s="133"/>
      <c r="L292" s="133"/>
      <c r="M292" s="133"/>
      <c r="N292" s="143">
        <f t="shared" si="158"/>
        <v>0</v>
      </c>
      <c r="O292" s="165"/>
      <c r="P292" s="142">
        <f t="shared" si="139"/>
        <v>0</v>
      </c>
      <c r="Q292" s="140"/>
      <c r="R292" s="140"/>
      <c r="S292" s="140"/>
      <c r="T292" s="142">
        <f t="shared" si="159"/>
        <v>0</v>
      </c>
      <c r="U292" s="165"/>
      <c r="V292" s="142">
        <f t="shared" si="167"/>
        <v>0</v>
      </c>
      <c r="W292" s="142">
        <f t="shared" si="168"/>
        <v>0</v>
      </c>
      <c r="X292" s="142">
        <f t="shared" si="160"/>
        <v>0</v>
      </c>
      <c r="Y292" s="165"/>
      <c r="Z292" s="142">
        <f t="shared" si="161"/>
        <v>0</v>
      </c>
      <c r="AA292" s="142">
        <f t="shared" si="162"/>
        <v>0</v>
      </c>
      <c r="AB292" s="142">
        <f t="shared" si="163"/>
        <v>0</v>
      </c>
      <c r="AC292" s="142">
        <f t="shared" si="164"/>
        <v>0</v>
      </c>
      <c r="AD292" s="142">
        <f t="shared" si="165"/>
        <v>0</v>
      </c>
      <c r="AE292" s="142">
        <f t="shared" si="166"/>
        <v>0</v>
      </c>
      <c r="AF292" s="165"/>
      <c r="AG292" s="123">
        <f t="shared" si="150"/>
        <v>0</v>
      </c>
      <c r="AH292" s="123">
        <f t="shared" si="151"/>
        <v>0</v>
      </c>
      <c r="AI292" s="123">
        <f t="shared" si="152"/>
        <v>0</v>
      </c>
      <c r="AJ292" s="123">
        <f t="shared" si="153"/>
        <v>0</v>
      </c>
      <c r="AK292" s="123">
        <f t="shared" si="154"/>
        <v>0</v>
      </c>
      <c r="AL292" s="123">
        <f t="shared" si="155"/>
        <v>0</v>
      </c>
      <c r="AM292" s="123">
        <f t="shared" si="156"/>
        <v>0</v>
      </c>
    </row>
    <row r="293" spans="1:39" s="122" customFormat="1" ht="30">
      <c r="A293" s="216">
        <f t="shared" si="157"/>
        <v>285</v>
      </c>
      <c r="B293" s="210" t="s">
        <v>559</v>
      </c>
      <c r="C293" s="152" t="s">
        <v>752</v>
      </c>
      <c r="D293" s="151" t="s">
        <v>161</v>
      </c>
      <c r="E293" s="153">
        <v>19</v>
      </c>
      <c r="F293" s="165"/>
      <c r="G293" s="133"/>
      <c r="H293" s="133"/>
      <c r="I293" s="133"/>
      <c r="J293" s="133"/>
      <c r="K293" s="133"/>
      <c r="L293" s="133"/>
      <c r="M293" s="133"/>
      <c r="N293" s="143">
        <f t="shared" si="158"/>
        <v>0</v>
      </c>
      <c r="O293" s="165"/>
      <c r="P293" s="142">
        <f t="shared" si="139"/>
        <v>0</v>
      </c>
      <c r="Q293" s="140"/>
      <c r="R293" s="140"/>
      <c r="S293" s="140"/>
      <c r="T293" s="142">
        <f t="shared" si="159"/>
        <v>0</v>
      </c>
      <c r="U293" s="165"/>
      <c r="V293" s="142">
        <f t="shared" si="167"/>
        <v>0</v>
      </c>
      <c r="W293" s="142">
        <f t="shared" si="168"/>
        <v>0</v>
      </c>
      <c r="X293" s="142">
        <f t="shared" si="160"/>
        <v>0</v>
      </c>
      <c r="Y293" s="165"/>
      <c r="Z293" s="142">
        <f t="shared" si="161"/>
        <v>0</v>
      </c>
      <c r="AA293" s="142">
        <f t="shared" si="162"/>
        <v>0</v>
      </c>
      <c r="AB293" s="142">
        <f t="shared" si="163"/>
        <v>0</v>
      </c>
      <c r="AC293" s="142">
        <f t="shared" si="164"/>
        <v>0</v>
      </c>
      <c r="AD293" s="142">
        <f t="shared" si="165"/>
        <v>0</v>
      </c>
      <c r="AE293" s="142">
        <f t="shared" si="166"/>
        <v>0</v>
      </c>
      <c r="AF293" s="165"/>
      <c r="AG293" s="123">
        <f t="shared" si="150"/>
        <v>0</v>
      </c>
      <c r="AH293" s="123">
        <f t="shared" si="151"/>
        <v>0</v>
      </c>
      <c r="AI293" s="123">
        <f t="shared" si="152"/>
        <v>0</v>
      </c>
      <c r="AJ293" s="123">
        <f t="shared" si="153"/>
        <v>0</v>
      </c>
      <c r="AK293" s="123">
        <f t="shared" si="154"/>
        <v>0</v>
      </c>
      <c r="AL293" s="123">
        <f t="shared" si="155"/>
        <v>0</v>
      </c>
      <c r="AM293" s="123">
        <f t="shared" si="156"/>
        <v>0</v>
      </c>
    </row>
    <row r="294" spans="1:39" s="122" customFormat="1" ht="30">
      <c r="A294" s="216">
        <f t="shared" si="157"/>
        <v>286</v>
      </c>
      <c r="B294" s="210" t="s">
        <v>560</v>
      </c>
      <c r="C294" s="152" t="s">
        <v>734</v>
      </c>
      <c r="D294" s="151" t="s">
        <v>161</v>
      </c>
      <c r="E294" s="153">
        <v>4</v>
      </c>
      <c r="F294" s="165"/>
      <c r="G294" s="133"/>
      <c r="H294" s="133"/>
      <c r="I294" s="133"/>
      <c r="J294" s="133"/>
      <c r="K294" s="133"/>
      <c r="L294" s="133"/>
      <c r="M294" s="133"/>
      <c r="N294" s="143">
        <f t="shared" si="158"/>
        <v>0</v>
      </c>
      <c r="O294" s="165"/>
      <c r="P294" s="142">
        <f t="shared" si="139"/>
        <v>0</v>
      </c>
      <c r="Q294" s="140"/>
      <c r="R294" s="140"/>
      <c r="S294" s="140"/>
      <c r="T294" s="142">
        <f t="shared" si="159"/>
        <v>0</v>
      </c>
      <c r="U294" s="165"/>
      <c r="V294" s="142">
        <f t="shared" si="167"/>
        <v>0</v>
      </c>
      <c r="W294" s="142">
        <f t="shared" si="168"/>
        <v>0</v>
      </c>
      <c r="X294" s="142">
        <f t="shared" si="160"/>
        <v>0</v>
      </c>
      <c r="Y294" s="165"/>
      <c r="Z294" s="142">
        <f t="shared" si="161"/>
        <v>0</v>
      </c>
      <c r="AA294" s="142">
        <f t="shared" si="162"/>
        <v>0</v>
      </c>
      <c r="AB294" s="142">
        <f t="shared" si="163"/>
        <v>0</v>
      </c>
      <c r="AC294" s="142">
        <f t="shared" si="164"/>
        <v>0</v>
      </c>
      <c r="AD294" s="142">
        <f t="shared" si="165"/>
        <v>0</v>
      </c>
      <c r="AE294" s="142">
        <f t="shared" si="166"/>
        <v>0</v>
      </c>
      <c r="AF294" s="165"/>
      <c r="AG294" s="123">
        <f t="shared" si="150"/>
        <v>0</v>
      </c>
      <c r="AH294" s="123">
        <f t="shared" si="151"/>
        <v>0</v>
      </c>
      <c r="AI294" s="123">
        <f t="shared" si="152"/>
        <v>0</v>
      </c>
      <c r="AJ294" s="123">
        <f t="shared" si="153"/>
        <v>0</v>
      </c>
      <c r="AK294" s="123">
        <f t="shared" si="154"/>
        <v>0</v>
      </c>
      <c r="AL294" s="123">
        <f t="shared" si="155"/>
        <v>0</v>
      </c>
      <c r="AM294" s="123">
        <f t="shared" si="156"/>
        <v>0</v>
      </c>
    </row>
    <row r="295" spans="1:39" s="122" customFormat="1" ht="45">
      <c r="A295" s="216">
        <f t="shared" si="157"/>
        <v>287</v>
      </c>
      <c r="B295" s="210" t="s">
        <v>561</v>
      </c>
      <c r="C295" s="152" t="s">
        <v>735</v>
      </c>
      <c r="D295" s="151" t="s">
        <v>161</v>
      </c>
      <c r="E295" s="153">
        <v>400</v>
      </c>
      <c r="F295" s="165"/>
      <c r="G295" s="133"/>
      <c r="H295" s="133"/>
      <c r="I295" s="133"/>
      <c r="J295" s="133"/>
      <c r="K295" s="133"/>
      <c r="L295" s="133"/>
      <c r="M295" s="133"/>
      <c r="N295" s="143">
        <f t="shared" si="158"/>
        <v>0</v>
      </c>
      <c r="O295" s="165"/>
      <c r="P295" s="142">
        <f t="shared" si="139"/>
        <v>0</v>
      </c>
      <c r="Q295" s="140"/>
      <c r="R295" s="140"/>
      <c r="S295" s="140"/>
      <c r="T295" s="142">
        <f t="shared" si="159"/>
        <v>0</v>
      </c>
      <c r="U295" s="165"/>
      <c r="V295" s="142">
        <f t="shared" si="167"/>
        <v>0</v>
      </c>
      <c r="W295" s="142">
        <f t="shared" si="168"/>
        <v>0</v>
      </c>
      <c r="X295" s="142">
        <f t="shared" si="160"/>
        <v>0</v>
      </c>
      <c r="Y295" s="165"/>
      <c r="Z295" s="142">
        <f t="shared" si="161"/>
        <v>0</v>
      </c>
      <c r="AA295" s="142">
        <f t="shared" si="162"/>
        <v>0</v>
      </c>
      <c r="AB295" s="142">
        <f t="shared" si="163"/>
        <v>0</v>
      </c>
      <c r="AC295" s="142">
        <f t="shared" si="164"/>
        <v>0</v>
      </c>
      <c r="AD295" s="142">
        <f t="shared" si="165"/>
        <v>0</v>
      </c>
      <c r="AE295" s="142">
        <f t="shared" si="166"/>
        <v>0</v>
      </c>
      <c r="AF295" s="165"/>
      <c r="AG295" s="123">
        <f t="shared" si="150"/>
        <v>0</v>
      </c>
      <c r="AH295" s="123">
        <f t="shared" si="151"/>
        <v>0</v>
      </c>
      <c r="AI295" s="123">
        <f t="shared" si="152"/>
        <v>0</v>
      </c>
      <c r="AJ295" s="123">
        <f t="shared" si="153"/>
        <v>0</v>
      </c>
      <c r="AK295" s="123">
        <f t="shared" si="154"/>
        <v>0</v>
      </c>
      <c r="AL295" s="123">
        <f t="shared" si="155"/>
        <v>0</v>
      </c>
      <c r="AM295" s="123">
        <f t="shared" si="156"/>
        <v>0</v>
      </c>
    </row>
    <row r="296" spans="1:39" s="122" customFormat="1" ht="90">
      <c r="A296" s="216">
        <f t="shared" si="157"/>
        <v>288</v>
      </c>
      <c r="B296" s="210" t="s">
        <v>562</v>
      </c>
      <c r="C296" s="152" t="s">
        <v>563</v>
      </c>
      <c r="D296" s="151" t="s">
        <v>92</v>
      </c>
      <c r="E296" s="153">
        <v>1</v>
      </c>
      <c r="F296" s="165"/>
      <c r="G296" s="133"/>
      <c r="H296" s="133"/>
      <c r="I296" s="133"/>
      <c r="J296" s="133"/>
      <c r="K296" s="133"/>
      <c r="L296" s="133"/>
      <c r="M296" s="133"/>
      <c r="N296" s="143">
        <f t="shared" si="158"/>
        <v>0</v>
      </c>
      <c r="O296" s="165"/>
      <c r="P296" s="142">
        <f t="shared" si="139"/>
        <v>0</v>
      </c>
      <c r="Q296" s="140"/>
      <c r="R296" s="140"/>
      <c r="S296" s="140"/>
      <c r="T296" s="142">
        <f t="shared" si="159"/>
        <v>0</v>
      </c>
      <c r="U296" s="165"/>
      <c r="V296" s="142">
        <f t="shared" si="167"/>
        <v>0</v>
      </c>
      <c r="W296" s="142">
        <f t="shared" si="168"/>
        <v>0</v>
      </c>
      <c r="X296" s="142">
        <f t="shared" si="160"/>
        <v>0</v>
      </c>
      <c r="Y296" s="165"/>
      <c r="Z296" s="142">
        <f t="shared" si="161"/>
        <v>0</v>
      </c>
      <c r="AA296" s="142">
        <f t="shared" si="162"/>
        <v>0</v>
      </c>
      <c r="AB296" s="142">
        <f t="shared" si="163"/>
        <v>0</v>
      </c>
      <c r="AC296" s="142">
        <f t="shared" si="164"/>
        <v>0</v>
      </c>
      <c r="AD296" s="142">
        <f t="shared" si="165"/>
        <v>0</v>
      </c>
      <c r="AE296" s="142">
        <f t="shared" si="166"/>
        <v>0</v>
      </c>
      <c r="AF296" s="165"/>
      <c r="AG296" s="123">
        <f t="shared" si="150"/>
        <v>0</v>
      </c>
      <c r="AH296" s="123">
        <f t="shared" si="151"/>
        <v>0</v>
      </c>
      <c r="AI296" s="123">
        <f t="shared" si="152"/>
        <v>0</v>
      </c>
      <c r="AJ296" s="123">
        <f t="shared" si="153"/>
        <v>0</v>
      </c>
      <c r="AK296" s="123">
        <f t="shared" si="154"/>
        <v>0</v>
      </c>
      <c r="AL296" s="123">
        <f t="shared" si="155"/>
        <v>0</v>
      </c>
      <c r="AM296" s="123">
        <f t="shared" si="156"/>
        <v>0</v>
      </c>
    </row>
    <row r="297" spans="1:39" s="122" customFormat="1" ht="75">
      <c r="A297" s="216">
        <f t="shared" si="157"/>
        <v>289</v>
      </c>
      <c r="B297" s="210" t="s">
        <v>564</v>
      </c>
      <c r="C297" s="152" t="s">
        <v>565</v>
      </c>
      <c r="D297" s="151" t="s">
        <v>92</v>
      </c>
      <c r="E297" s="153">
        <v>2</v>
      </c>
      <c r="F297" s="165"/>
      <c r="G297" s="133"/>
      <c r="H297" s="133"/>
      <c r="I297" s="133"/>
      <c r="J297" s="133"/>
      <c r="K297" s="133"/>
      <c r="L297" s="133"/>
      <c r="M297" s="133"/>
      <c r="N297" s="143">
        <f t="shared" si="158"/>
        <v>0</v>
      </c>
      <c r="O297" s="165"/>
      <c r="P297" s="142">
        <f t="shared" si="139"/>
        <v>0</v>
      </c>
      <c r="Q297" s="140"/>
      <c r="R297" s="140"/>
      <c r="S297" s="140"/>
      <c r="T297" s="142">
        <f t="shared" si="159"/>
        <v>0</v>
      </c>
      <c r="U297" s="165"/>
      <c r="V297" s="142">
        <f t="shared" si="167"/>
        <v>0</v>
      </c>
      <c r="W297" s="142">
        <f t="shared" si="168"/>
        <v>0</v>
      </c>
      <c r="X297" s="142">
        <f t="shared" si="160"/>
        <v>0</v>
      </c>
      <c r="Y297" s="165"/>
      <c r="Z297" s="142">
        <f t="shared" si="161"/>
        <v>0</v>
      </c>
      <c r="AA297" s="142">
        <f t="shared" si="162"/>
        <v>0</v>
      </c>
      <c r="AB297" s="142">
        <f t="shared" si="163"/>
        <v>0</v>
      </c>
      <c r="AC297" s="142">
        <f t="shared" si="164"/>
        <v>0</v>
      </c>
      <c r="AD297" s="142">
        <f t="shared" si="165"/>
        <v>0</v>
      </c>
      <c r="AE297" s="142">
        <f t="shared" si="166"/>
        <v>0</v>
      </c>
      <c r="AF297" s="165"/>
      <c r="AG297" s="123">
        <f t="shared" si="150"/>
        <v>0</v>
      </c>
      <c r="AH297" s="123">
        <f t="shared" si="151"/>
        <v>0</v>
      </c>
      <c r="AI297" s="123">
        <f t="shared" si="152"/>
        <v>0</v>
      </c>
      <c r="AJ297" s="123">
        <f t="shared" si="153"/>
        <v>0</v>
      </c>
      <c r="AK297" s="123">
        <f t="shared" si="154"/>
        <v>0</v>
      </c>
      <c r="AL297" s="123">
        <f t="shared" si="155"/>
        <v>0</v>
      </c>
      <c r="AM297" s="123">
        <f t="shared" si="156"/>
        <v>0</v>
      </c>
    </row>
    <row r="298" spans="1:39" s="122" customFormat="1" ht="75">
      <c r="A298" s="216">
        <f t="shared" si="157"/>
        <v>290</v>
      </c>
      <c r="B298" s="210" t="s">
        <v>566</v>
      </c>
      <c r="C298" s="152" t="s">
        <v>567</v>
      </c>
      <c r="D298" s="151" t="s">
        <v>161</v>
      </c>
      <c r="E298" s="153">
        <v>3</v>
      </c>
      <c r="F298" s="165"/>
      <c r="G298" s="133"/>
      <c r="H298" s="133"/>
      <c r="I298" s="133"/>
      <c r="J298" s="133"/>
      <c r="K298" s="133"/>
      <c r="L298" s="133"/>
      <c r="M298" s="133"/>
      <c r="N298" s="143">
        <f t="shared" si="158"/>
        <v>0</v>
      </c>
      <c r="O298" s="165"/>
      <c r="P298" s="142">
        <f t="shared" si="139"/>
        <v>0</v>
      </c>
      <c r="Q298" s="140"/>
      <c r="R298" s="140"/>
      <c r="S298" s="140"/>
      <c r="T298" s="142">
        <f t="shared" si="159"/>
        <v>0</v>
      </c>
      <c r="U298" s="165"/>
      <c r="V298" s="142">
        <f t="shared" si="167"/>
        <v>0</v>
      </c>
      <c r="W298" s="142">
        <f t="shared" si="168"/>
        <v>0</v>
      </c>
      <c r="X298" s="142">
        <f t="shared" si="160"/>
        <v>0</v>
      </c>
      <c r="Y298" s="165"/>
      <c r="Z298" s="142">
        <f t="shared" si="161"/>
        <v>0</v>
      </c>
      <c r="AA298" s="142">
        <f t="shared" si="162"/>
        <v>0</v>
      </c>
      <c r="AB298" s="142">
        <f t="shared" si="163"/>
        <v>0</v>
      </c>
      <c r="AC298" s="142">
        <f t="shared" si="164"/>
        <v>0</v>
      </c>
      <c r="AD298" s="142">
        <f t="shared" si="165"/>
        <v>0</v>
      </c>
      <c r="AE298" s="142">
        <f t="shared" si="166"/>
        <v>0</v>
      </c>
      <c r="AF298" s="165"/>
      <c r="AG298" s="123">
        <f t="shared" si="150"/>
        <v>0</v>
      </c>
      <c r="AH298" s="123">
        <f t="shared" si="151"/>
        <v>0</v>
      </c>
      <c r="AI298" s="123">
        <f t="shared" si="152"/>
        <v>0</v>
      </c>
      <c r="AJ298" s="123">
        <f t="shared" si="153"/>
        <v>0</v>
      </c>
      <c r="AK298" s="123">
        <f t="shared" si="154"/>
        <v>0</v>
      </c>
      <c r="AL298" s="123">
        <f t="shared" si="155"/>
        <v>0</v>
      </c>
      <c r="AM298" s="123">
        <f t="shared" si="156"/>
        <v>0</v>
      </c>
    </row>
    <row r="299" spans="1:39" s="122" customFormat="1" ht="60">
      <c r="A299" s="216">
        <f t="shared" si="157"/>
        <v>291</v>
      </c>
      <c r="B299" s="210" t="s">
        <v>568</v>
      </c>
      <c r="C299" s="152" t="s">
        <v>736</v>
      </c>
      <c r="D299" s="151" t="s">
        <v>161</v>
      </c>
      <c r="E299" s="153">
        <v>36</v>
      </c>
      <c r="F299" s="165"/>
      <c r="G299" s="133"/>
      <c r="H299" s="133"/>
      <c r="I299" s="133"/>
      <c r="J299" s="133"/>
      <c r="K299" s="133"/>
      <c r="L299" s="133"/>
      <c r="M299" s="133"/>
      <c r="N299" s="143">
        <f t="shared" si="158"/>
        <v>0</v>
      </c>
      <c r="O299" s="165"/>
      <c r="P299" s="142">
        <f t="shared" si="139"/>
        <v>0</v>
      </c>
      <c r="Q299" s="140"/>
      <c r="R299" s="140"/>
      <c r="S299" s="140"/>
      <c r="T299" s="142">
        <f t="shared" si="159"/>
        <v>0</v>
      </c>
      <c r="U299" s="165"/>
      <c r="V299" s="142">
        <f t="shared" si="167"/>
        <v>0</v>
      </c>
      <c r="W299" s="142">
        <f t="shared" si="168"/>
        <v>0</v>
      </c>
      <c r="X299" s="142">
        <f t="shared" si="160"/>
        <v>0</v>
      </c>
      <c r="Y299" s="165"/>
      <c r="Z299" s="142">
        <f t="shared" si="161"/>
        <v>0</v>
      </c>
      <c r="AA299" s="142">
        <f t="shared" si="162"/>
        <v>0</v>
      </c>
      <c r="AB299" s="142">
        <f t="shared" si="163"/>
        <v>0</v>
      </c>
      <c r="AC299" s="142">
        <f t="shared" si="164"/>
        <v>0</v>
      </c>
      <c r="AD299" s="142">
        <f t="shared" si="165"/>
        <v>0</v>
      </c>
      <c r="AE299" s="142">
        <f t="shared" si="166"/>
        <v>0</v>
      </c>
      <c r="AF299" s="165"/>
      <c r="AG299" s="123">
        <f t="shared" si="150"/>
        <v>0</v>
      </c>
      <c r="AH299" s="123">
        <f t="shared" si="151"/>
        <v>0</v>
      </c>
      <c r="AI299" s="123">
        <f t="shared" si="152"/>
        <v>0</v>
      </c>
      <c r="AJ299" s="123">
        <f t="shared" si="153"/>
        <v>0</v>
      </c>
      <c r="AK299" s="123">
        <f t="shared" si="154"/>
        <v>0</v>
      </c>
      <c r="AL299" s="123">
        <f t="shared" si="155"/>
        <v>0</v>
      </c>
      <c r="AM299" s="123">
        <f t="shared" si="156"/>
        <v>0</v>
      </c>
    </row>
    <row r="300" spans="1:39" s="122" customFormat="1" ht="45">
      <c r="A300" s="216">
        <f t="shared" si="157"/>
        <v>292</v>
      </c>
      <c r="B300" s="210" t="s">
        <v>569</v>
      </c>
      <c r="C300" s="152" t="s">
        <v>737</v>
      </c>
      <c r="D300" s="151" t="s">
        <v>161</v>
      </c>
      <c r="E300" s="153">
        <v>3</v>
      </c>
      <c r="F300" s="165"/>
      <c r="G300" s="133"/>
      <c r="H300" s="133"/>
      <c r="I300" s="133"/>
      <c r="J300" s="133"/>
      <c r="K300" s="133"/>
      <c r="L300" s="133"/>
      <c r="M300" s="133"/>
      <c r="N300" s="143">
        <f t="shared" si="158"/>
        <v>0</v>
      </c>
      <c r="O300" s="165"/>
      <c r="P300" s="142">
        <f t="shared" si="139"/>
        <v>0</v>
      </c>
      <c r="Q300" s="140"/>
      <c r="R300" s="140"/>
      <c r="S300" s="140"/>
      <c r="T300" s="142">
        <f t="shared" si="159"/>
        <v>0</v>
      </c>
      <c r="U300" s="165"/>
      <c r="V300" s="142">
        <f t="shared" si="167"/>
        <v>0</v>
      </c>
      <c r="W300" s="142">
        <f t="shared" si="168"/>
        <v>0</v>
      </c>
      <c r="X300" s="142">
        <f t="shared" si="160"/>
        <v>0</v>
      </c>
      <c r="Y300" s="165"/>
      <c r="Z300" s="142">
        <f t="shared" si="161"/>
        <v>0</v>
      </c>
      <c r="AA300" s="142">
        <f t="shared" si="162"/>
        <v>0</v>
      </c>
      <c r="AB300" s="142">
        <f t="shared" si="163"/>
        <v>0</v>
      </c>
      <c r="AC300" s="142">
        <f t="shared" si="164"/>
        <v>0</v>
      </c>
      <c r="AD300" s="142">
        <f t="shared" si="165"/>
        <v>0</v>
      </c>
      <c r="AE300" s="142">
        <f t="shared" si="166"/>
        <v>0</v>
      </c>
      <c r="AF300" s="165"/>
      <c r="AG300" s="123">
        <f t="shared" si="150"/>
        <v>0</v>
      </c>
      <c r="AH300" s="123">
        <f t="shared" si="151"/>
        <v>0</v>
      </c>
      <c r="AI300" s="123">
        <f t="shared" si="152"/>
        <v>0</v>
      </c>
      <c r="AJ300" s="123">
        <f t="shared" si="153"/>
        <v>0</v>
      </c>
      <c r="AK300" s="123">
        <f t="shared" si="154"/>
        <v>0</v>
      </c>
      <c r="AL300" s="123">
        <f t="shared" si="155"/>
        <v>0</v>
      </c>
      <c r="AM300" s="123">
        <f t="shared" si="156"/>
        <v>0</v>
      </c>
    </row>
    <row r="301" spans="1:39" s="122" customFormat="1" ht="45">
      <c r="A301" s="216">
        <f t="shared" si="157"/>
        <v>293</v>
      </c>
      <c r="B301" s="210" t="s">
        <v>570</v>
      </c>
      <c r="C301" s="152" t="s">
        <v>738</v>
      </c>
      <c r="D301" s="151" t="s">
        <v>161</v>
      </c>
      <c r="E301" s="153">
        <v>1</v>
      </c>
      <c r="F301" s="165"/>
      <c r="G301" s="133"/>
      <c r="H301" s="133"/>
      <c r="I301" s="133"/>
      <c r="J301" s="133"/>
      <c r="K301" s="133"/>
      <c r="L301" s="133"/>
      <c r="M301" s="133"/>
      <c r="N301" s="143">
        <f t="shared" si="158"/>
        <v>0</v>
      </c>
      <c r="O301" s="165"/>
      <c r="P301" s="142">
        <f t="shared" si="139"/>
        <v>0</v>
      </c>
      <c r="Q301" s="140"/>
      <c r="R301" s="140"/>
      <c r="S301" s="140"/>
      <c r="T301" s="142">
        <f t="shared" si="159"/>
        <v>0</v>
      </c>
      <c r="U301" s="165"/>
      <c r="V301" s="142">
        <f t="shared" si="167"/>
        <v>0</v>
      </c>
      <c r="W301" s="142">
        <f t="shared" si="168"/>
        <v>0</v>
      </c>
      <c r="X301" s="142">
        <f t="shared" si="160"/>
        <v>0</v>
      </c>
      <c r="Y301" s="165"/>
      <c r="Z301" s="142">
        <f t="shared" si="161"/>
        <v>0</v>
      </c>
      <c r="AA301" s="142">
        <f t="shared" si="162"/>
        <v>0</v>
      </c>
      <c r="AB301" s="142">
        <f t="shared" si="163"/>
        <v>0</v>
      </c>
      <c r="AC301" s="142">
        <f t="shared" si="164"/>
        <v>0</v>
      </c>
      <c r="AD301" s="142">
        <f t="shared" si="165"/>
        <v>0</v>
      </c>
      <c r="AE301" s="142">
        <f t="shared" si="166"/>
        <v>0</v>
      </c>
      <c r="AF301" s="165"/>
      <c r="AG301" s="123">
        <f t="shared" si="150"/>
        <v>0</v>
      </c>
      <c r="AH301" s="123">
        <f t="shared" si="151"/>
        <v>0</v>
      </c>
      <c r="AI301" s="123">
        <f t="shared" si="152"/>
        <v>0</v>
      </c>
      <c r="AJ301" s="123">
        <f t="shared" si="153"/>
        <v>0</v>
      </c>
      <c r="AK301" s="123">
        <f t="shared" si="154"/>
        <v>0</v>
      </c>
      <c r="AL301" s="123">
        <f t="shared" si="155"/>
        <v>0</v>
      </c>
      <c r="AM301" s="123">
        <f t="shared" si="156"/>
        <v>0</v>
      </c>
    </row>
    <row r="302" spans="1:39" s="122" customFormat="1" ht="30">
      <c r="A302" s="216">
        <f t="shared" si="157"/>
        <v>294</v>
      </c>
      <c r="B302" s="210" t="s">
        <v>571</v>
      </c>
      <c r="C302" s="152" t="s">
        <v>739</v>
      </c>
      <c r="D302" s="151" t="s">
        <v>161</v>
      </c>
      <c r="E302" s="153">
        <v>2</v>
      </c>
      <c r="F302" s="165"/>
      <c r="G302" s="133"/>
      <c r="H302" s="133"/>
      <c r="I302" s="133"/>
      <c r="J302" s="133"/>
      <c r="K302" s="133"/>
      <c r="L302" s="133"/>
      <c r="M302" s="133"/>
      <c r="N302" s="143">
        <f t="shared" si="158"/>
        <v>0</v>
      </c>
      <c r="O302" s="165"/>
      <c r="P302" s="142">
        <f t="shared" ref="P302:P323" si="169">(G302*$G$4+H302*$H$4+I302*$I$4+J302*$J$4+K302*$K$4+L302*$L$4+M302*$M$4)</f>
        <v>0</v>
      </c>
      <c r="Q302" s="140"/>
      <c r="R302" s="140"/>
      <c r="S302" s="140"/>
      <c r="T302" s="142">
        <f t="shared" si="159"/>
        <v>0</v>
      </c>
      <c r="U302" s="165"/>
      <c r="V302" s="142">
        <f t="shared" ref="V302:V323" si="170">T302*$V$3</f>
        <v>0</v>
      </c>
      <c r="W302" s="142">
        <f t="shared" ref="W302:W323" si="171">(T302+V302)*$W$3</f>
        <v>0</v>
      </c>
      <c r="X302" s="142">
        <f t="shared" si="160"/>
        <v>0</v>
      </c>
      <c r="Y302" s="165"/>
      <c r="Z302" s="142">
        <f t="shared" si="161"/>
        <v>0</v>
      </c>
      <c r="AA302" s="142">
        <f t="shared" si="162"/>
        <v>0</v>
      </c>
      <c r="AB302" s="142">
        <f t="shared" si="163"/>
        <v>0</v>
      </c>
      <c r="AC302" s="142">
        <f t="shared" si="164"/>
        <v>0</v>
      </c>
      <c r="AD302" s="142">
        <f t="shared" si="165"/>
        <v>0</v>
      </c>
      <c r="AE302" s="142">
        <f t="shared" si="166"/>
        <v>0</v>
      </c>
      <c r="AF302" s="165"/>
      <c r="AG302" s="123">
        <f t="shared" ref="AG302:AG323" si="172">G302*$E302</f>
        <v>0</v>
      </c>
      <c r="AH302" s="123">
        <f t="shared" ref="AH302:AH323" si="173">H302*$E302</f>
        <v>0</v>
      </c>
      <c r="AI302" s="123">
        <f t="shared" ref="AI302:AI323" si="174">I302*$E302</f>
        <v>0</v>
      </c>
      <c r="AJ302" s="123">
        <f t="shared" ref="AJ302:AJ323" si="175">J302*$E302</f>
        <v>0</v>
      </c>
      <c r="AK302" s="123">
        <f t="shared" ref="AK302:AK323" si="176">K302*$E302</f>
        <v>0</v>
      </c>
      <c r="AL302" s="123">
        <f t="shared" ref="AL302:AL323" si="177">L302*$E302</f>
        <v>0</v>
      </c>
      <c r="AM302" s="123">
        <f t="shared" ref="AM302:AM323" si="178">M302*$E302</f>
        <v>0</v>
      </c>
    </row>
    <row r="303" spans="1:39" s="122" customFormat="1" ht="90">
      <c r="A303" s="216">
        <f t="shared" ref="A303:A323" si="179">+A302+1</f>
        <v>295</v>
      </c>
      <c r="B303" s="210" t="s">
        <v>572</v>
      </c>
      <c r="C303" s="152" t="s">
        <v>740</v>
      </c>
      <c r="D303" s="151" t="s">
        <v>161</v>
      </c>
      <c r="E303" s="153">
        <v>81</v>
      </c>
      <c r="F303" s="165"/>
      <c r="G303" s="133"/>
      <c r="H303" s="133"/>
      <c r="I303" s="133"/>
      <c r="J303" s="133"/>
      <c r="K303" s="133"/>
      <c r="L303" s="133"/>
      <c r="M303" s="133"/>
      <c r="N303" s="143">
        <f t="shared" ref="N303:N323" si="180">SUM(G303:M303)</f>
        <v>0</v>
      </c>
      <c r="O303" s="165"/>
      <c r="P303" s="142">
        <f t="shared" si="169"/>
        <v>0</v>
      </c>
      <c r="Q303" s="140"/>
      <c r="R303" s="140"/>
      <c r="S303" s="140"/>
      <c r="T303" s="142">
        <f t="shared" ref="T303:T323" si="181">SUM(P303:S303)</f>
        <v>0</v>
      </c>
      <c r="U303" s="165"/>
      <c r="V303" s="142">
        <f t="shared" si="170"/>
        <v>0</v>
      </c>
      <c r="W303" s="142">
        <f t="shared" si="171"/>
        <v>0</v>
      </c>
      <c r="X303" s="142">
        <f t="shared" ref="X303:X323" si="182">T303+V303+W303</f>
        <v>0</v>
      </c>
      <c r="Y303" s="165"/>
      <c r="Z303" s="142">
        <f t="shared" ref="Z303:Z323" si="183">(N303*E303)</f>
        <v>0</v>
      </c>
      <c r="AA303" s="142">
        <f t="shared" ref="AA303:AA323" si="184">P303*E303</f>
        <v>0</v>
      </c>
      <c r="AB303" s="142">
        <f t="shared" ref="AB303:AB323" si="185">(Q303+R303+S303)*E303</f>
        <v>0</v>
      </c>
      <c r="AC303" s="142">
        <f t="shared" ref="AC303:AC323" si="186">V303*E303</f>
        <v>0</v>
      </c>
      <c r="AD303" s="142">
        <f t="shared" ref="AD303:AD323" si="187">W303*E303</f>
        <v>0</v>
      </c>
      <c r="AE303" s="142">
        <f t="shared" ref="AE303:AE323" si="188">SUM(AA303:AD303)</f>
        <v>0</v>
      </c>
      <c r="AF303" s="165"/>
      <c r="AG303" s="123">
        <f t="shared" si="172"/>
        <v>0</v>
      </c>
      <c r="AH303" s="123">
        <f t="shared" si="173"/>
        <v>0</v>
      </c>
      <c r="AI303" s="123">
        <f t="shared" si="174"/>
        <v>0</v>
      </c>
      <c r="AJ303" s="123">
        <f t="shared" si="175"/>
        <v>0</v>
      </c>
      <c r="AK303" s="123">
        <f t="shared" si="176"/>
        <v>0</v>
      </c>
      <c r="AL303" s="123">
        <f t="shared" si="177"/>
        <v>0</v>
      </c>
      <c r="AM303" s="123">
        <f t="shared" si="178"/>
        <v>0</v>
      </c>
    </row>
    <row r="304" spans="1:39" s="122" customFormat="1" ht="90">
      <c r="A304" s="216">
        <f t="shared" si="179"/>
        <v>296</v>
      </c>
      <c r="B304" s="210" t="s">
        <v>573</v>
      </c>
      <c r="C304" s="152" t="s">
        <v>574</v>
      </c>
      <c r="D304" s="151" t="s">
        <v>4</v>
      </c>
      <c r="E304" s="153">
        <v>300</v>
      </c>
      <c r="F304" s="165"/>
      <c r="G304" s="133"/>
      <c r="H304" s="133"/>
      <c r="I304" s="133"/>
      <c r="J304" s="133"/>
      <c r="K304" s="133"/>
      <c r="L304" s="133"/>
      <c r="M304" s="133"/>
      <c r="N304" s="143">
        <f t="shared" si="180"/>
        <v>0</v>
      </c>
      <c r="O304" s="165"/>
      <c r="P304" s="142">
        <f t="shared" si="169"/>
        <v>0</v>
      </c>
      <c r="Q304" s="140"/>
      <c r="R304" s="140"/>
      <c r="S304" s="140"/>
      <c r="T304" s="142">
        <f t="shared" si="181"/>
        <v>0</v>
      </c>
      <c r="U304" s="165"/>
      <c r="V304" s="142">
        <f t="shared" si="170"/>
        <v>0</v>
      </c>
      <c r="W304" s="142">
        <f t="shared" si="171"/>
        <v>0</v>
      </c>
      <c r="X304" s="142">
        <f t="shared" si="182"/>
        <v>0</v>
      </c>
      <c r="Y304" s="165"/>
      <c r="Z304" s="142">
        <f t="shared" si="183"/>
        <v>0</v>
      </c>
      <c r="AA304" s="142">
        <f t="shared" si="184"/>
        <v>0</v>
      </c>
      <c r="AB304" s="142">
        <f t="shared" si="185"/>
        <v>0</v>
      </c>
      <c r="AC304" s="142">
        <f t="shared" si="186"/>
        <v>0</v>
      </c>
      <c r="AD304" s="142">
        <f t="shared" si="187"/>
        <v>0</v>
      </c>
      <c r="AE304" s="142">
        <f t="shared" si="188"/>
        <v>0</v>
      </c>
      <c r="AF304" s="165"/>
      <c r="AG304" s="123">
        <f t="shared" si="172"/>
        <v>0</v>
      </c>
      <c r="AH304" s="123">
        <f t="shared" si="173"/>
        <v>0</v>
      </c>
      <c r="AI304" s="123">
        <f t="shared" si="174"/>
        <v>0</v>
      </c>
      <c r="AJ304" s="123">
        <f t="shared" si="175"/>
        <v>0</v>
      </c>
      <c r="AK304" s="123">
        <f t="shared" si="176"/>
        <v>0</v>
      </c>
      <c r="AL304" s="123">
        <f t="shared" si="177"/>
        <v>0</v>
      </c>
      <c r="AM304" s="123">
        <f t="shared" si="178"/>
        <v>0</v>
      </c>
    </row>
    <row r="305" spans="1:39" s="122" customFormat="1" ht="90">
      <c r="A305" s="216">
        <f t="shared" si="179"/>
        <v>297</v>
      </c>
      <c r="B305" s="210" t="s">
        <v>575</v>
      </c>
      <c r="C305" s="152" t="s">
        <v>741</v>
      </c>
      <c r="D305" s="151" t="s">
        <v>161</v>
      </c>
      <c r="E305" s="153">
        <v>3</v>
      </c>
      <c r="F305" s="165"/>
      <c r="G305" s="133"/>
      <c r="H305" s="133"/>
      <c r="I305" s="133"/>
      <c r="J305" s="133"/>
      <c r="K305" s="133"/>
      <c r="L305" s="133"/>
      <c r="M305" s="133"/>
      <c r="N305" s="143">
        <f t="shared" si="180"/>
        <v>0</v>
      </c>
      <c r="O305" s="165"/>
      <c r="P305" s="142">
        <f t="shared" si="169"/>
        <v>0</v>
      </c>
      <c r="Q305" s="140"/>
      <c r="R305" s="140"/>
      <c r="S305" s="140"/>
      <c r="T305" s="142">
        <f t="shared" si="181"/>
        <v>0</v>
      </c>
      <c r="U305" s="165"/>
      <c r="V305" s="142">
        <f t="shared" si="170"/>
        <v>0</v>
      </c>
      <c r="W305" s="142">
        <f t="shared" si="171"/>
        <v>0</v>
      </c>
      <c r="X305" s="142">
        <f t="shared" si="182"/>
        <v>0</v>
      </c>
      <c r="Y305" s="165"/>
      <c r="Z305" s="142">
        <f t="shared" si="183"/>
        <v>0</v>
      </c>
      <c r="AA305" s="142">
        <f t="shared" si="184"/>
        <v>0</v>
      </c>
      <c r="AB305" s="142">
        <f t="shared" si="185"/>
        <v>0</v>
      </c>
      <c r="AC305" s="142">
        <f t="shared" si="186"/>
        <v>0</v>
      </c>
      <c r="AD305" s="142">
        <f t="shared" si="187"/>
        <v>0</v>
      </c>
      <c r="AE305" s="142">
        <f t="shared" si="188"/>
        <v>0</v>
      </c>
      <c r="AF305" s="165"/>
      <c r="AG305" s="123">
        <f t="shared" si="172"/>
        <v>0</v>
      </c>
      <c r="AH305" s="123">
        <f t="shared" si="173"/>
        <v>0</v>
      </c>
      <c r="AI305" s="123">
        <f t="shared" si="174"/>
        <v>0</v>
      </c>
      <c r="AJ305" s="123">
        <f t="shared" si="175"/>
        <v>0</v>
      </c>
      <c r="AK305" s="123">
        <f t="shared" si="176"/>
        <v>0</v>
      </c>
      <c r="AL305" s="123">
        <f t="shared" si="177"/>
        <v>0</v>
      </c>
      <c r="AM305" s="123">
        <f t="shared" si="178"/>
        <v>0</v>
      </c>
    </row>
    <row r="306" spans="1:39" s="122" customFormat="1" ht="75">
      <c r="A306" s="216">
        <f t="shared" si="179"/>
        <v>298</v>
      </c>
      <c r="B306" s="210" t="s">
        <v>576</v>
      </c>
      <c r="C306" s="152" t="s">
        <v>742</v>
      </c>
      <c r="D306" s="151" t="s">
        <v>161</v>
      </c>
      <c r="E306" s="153">
        <v>3</v>
      </c>
      <c r="F306" s="165"/>
      <c r="G306" s="133"/>
      <c r="H306" s="133"/>
      <c r="I306" s="133"/>
      <c r="J306" s="133"/>
      <c r="K306" s="133"/>
      <c r="L306" s="133"/>
      <c r="M306" s="133"/>
      <c r="N306" s="143">
        <f t="shared" si="180"/>
        <v>0</v>
      </c>
      <c r="O306" s="165"/>
      <c r="P306" s="142">
        <f t="shared" si="169"/>
        <v>0</v>
      </c>
      <c r="Q306" s="140"/>
      <c r="R306" s="140"/>
      <c r="S306" s="140"/>
      <c r="T306" s="142">
        <f t="shared" si="181"/>
        <v>0</v>
      </c>
      <c r="U306" s="165"/>
      <c r="V306" s="142">
        <f t="shared" si="170"/>
        <v>0</v>
      </c>
      <c r="W306" s="142">
        <f t="shared" si="171"/>
        <v>0</v>
      </c>
      <c r="X306" s="142">
        <f t="shared" si="182"/>
        <v>0</v>
      </c>
      <c r="Y306" s="165"/>
      <c r="Z306" s="142">
        <f t="shared" si="183"/>
        <v>0</v>
      </c>
      <c r="AA306" s="142">
        <f t="shared" si="184"/>
        <v>0</v>
      </c>
      <c r="AB306" s="142">
        <f t="shared" si="185"/>
        <v>0</v>
      </c>
      <c r="AC306" s="142">
        <f t="shared" si="186"/>
        <v>0</v>
      </c>
      <c r="AD306" s="142">
        <f t="shared" si="187"/>
        <v>0</v>
      </c>
      <c r="AE306" s="142">
        <f t="shared" si="188"/>
        <v>0</v>
      </c>
      <c r="AF306" s="165"/>
      <c r="AG306" s="123">
        <f t="shared" si="172"/>
        <v>0</v>
      </c>
      <c r="AH306" s="123">
        <f t="shared" si="173"/>
        <v>0</v>
      </c>
      <c r="AI306" s="123">
        <f t="shared" si="174"/>
        <v>0</v>
      </c>
      <c r="AJ306" s="123">
        <f t="shared" si="175"/>
        <v>0</v>
      </c>
      <c r="AK306" s="123">
        <f t="shared" si="176"/>
        <v>0</v>
      </c>
      <c r="AL306" s="123">
        <f t="shared" si="177"/>
        <v>0</v>
      </c>
      <c r="AM306" s="123">
        <f t="shared" si="178"/>
        <v>0</v>
      </c>
    </row>
    <row r="307" spans="1:39" s="122" customFormat="1" ht="105">
      <c r="A307" s="216">
        <f t="shared" si="179"/>
        <v>299</v>
      </c>
      <c r="B307" s="210" t="s">
        <v>577</v>
      </c>
      <c r="C307" s="152" t="s">
        <v>578</v>
      </c>
      <c r="D307" s="151" t="s">
        <v>161</v>
      </c>
      <c r="E307" s="153">
        <v>1</v>
      </c>
      <c r="F307" s="165"/>
      <c r="G307" s="133"/>
      <c r="H307" s="133"/>
      <c r="I307" s="133"/>
      <c r="J307" s="133"/>
      <c r="K307" s="133"/>
      <c r="L307" s="133"/>
      <c r="M307" s="133"/>
      <c r="N307" s="143">
        <f t="shared" si="180"/>
        <v>0</v>
      </c>
      <c r="O307" s="165"/>
      <c r="P307" s="142">
        <f t="shared" si="169"/>
        <v>0</v>
      </c>
      <c r="Q307" s="140"/>
      <c r="R307" s="140"/>
      <c r="S307" s="140"/>
      <c r="T307" s="142">
        <f t="shared" si="181"/>
        <v>0</v>
      </c>
      <c r="U307" s="165"/>
      <c r="V307" s="142">
        <f t="shared" si="170"/>
        <v>0</v>
      </c>
      <c r="W307" s="142">
        <f t="shared" si="171"/>
        <v>0</v>
      </c>
      <c r="X307" s="142">
        <f t="shared" si="182"/>
        <v>0</v>
      </c>
      <c r="Y307" s="165"/>
      <c r="Z307" s="142">
        <f t="shared" si="183"/>
        <v>0</v>
      </c>
      <c r="AA307" s="142">
        <f t="shared" si="184"/>
        <v>0</v>
      </c>
      <c r="AB307" s="142">
        <f t="shared" si="185"/>
        <v>0</v>
      </c>
      <c r="AC307" s="142">
        <f t="shared" si="186"/>
        <v>0</v>
      </c>
      <c r="AD307" s="142">
        <f t="shared" si="187"/>
        <v>0</v>
      </c>
      <c r="AE307" s="142">
        <f t="shared" si="188"/>
        <v>0</v>
      </c>
      <c r="AF307" s="165"/>
      <c r="AG307" s="123">
        <f t="shared" si="172"/>
        <v>0</v>
      </c>
      <c r="AH307" s="123">
        <f t="shared" si="173"/>
        <v>0</v>
      </c>
      <c r="AI307" s="123">
        <f t="shared" si="174"/>
        <v>0</v>
      </c>
      <c r="AJ307" s="123">
        <f t="shared" si="175"/>
        <v>0</v>
      </c>
      <c r="AK307" s="123">
        <f t="shared" si="176"/>
        <v>0</v>
      </c>
      <c r="AL307" s="123">
        <f t="shared" si="177"/>
        <v>0</v>
      </c>
      <c r="AM307" s="123">
        <f t="shared" si="178"/>
        <v>0</v>
      </c>
    </row>
    <row r="308" spans="1:39" s="122" customFormat="1" ht="45">
      <c r="A308" s="216">
        <f t="shared" si="179"/>
        <v>300</v>
      </c>
      <c r="B308" s="210" t="s">
        <v>579</v>
      </c>
      <c r="C308" s="152" t="s">
        <v>743</v>
      </c>
      <c r="D308" s="151" t="s">
        <v>161</v>
      </c>
      <c r="E308" s="153">
        <v>1</v>
      </c>
      <c r="F308" s="165"/>
      <c r="G308" s="133"/>
      <c r="H308" s="133"/>
      <c r="I308" s="133"/>
      <c r="J308" s="133"/>
      <c r="K308" s="133"/>
      <c r="L308" s="133"/>
      <c r="M308" s="133"/>
      <c r="N308" s="143">
        <f t="shared" si="180"/>
        <v>0</v>
      </c>
      <c r="O308" s="165"/>
      <c r="P308" s="142">
        <f t="shared" si="169"/>
        <v>0</v>
      </c>
      <c r="Q308" s="140"/>
      <c r="R308" s="140"/>
      <c r="S308" s="140"/>
      <c r="T308" s="142">
        <f t="shared" si="181"/>
        <v>0</v>
      </c>
      <c r="U308" s="165"/>
      <c r="V308" s="142">
        <f t="shared" si="170"/>
        <v>0</v>
      </c>
      <c r="W308" s="142">
        <f t="shared" si="171"/>
        <v>0</v>
      </c>
      <c r="X308" s="142">
        <f t="shared" si="182"/>
        <v>0</v>
      </c>
      <c r="Y308" s="165"/>
      <c r="Z308" s="142">
        <f t="shared" si="183"/>
        <v>0</v>
      </c>
      <c r="AA308" s="142">
        <f t="shared" si="184"/>
        <v>0</v>
      </c>
      <c r="AB308" s="142">
        <f t="shared" si="185"/>
        <v>0</v>
      </c>
      <c r="AC308" s="142">
        <f t="shared" si="186"/>
        <v>0</v>
      </c>
      <c r="AD308" s="142">
        <f t="shared" si="187"/>
        <v>0</v>
      </c>
      <c r="AE308" s="142">
        <f t="shared" si="188"/>
        <v>0</v>
      </c>
      <c r="AF308" s="165"/>
      <c r="AG308" s="123">
        <f t="shared" si="172"/>
        <v>0</v>
      </c>
      <c r="AH308" s="123">
        <f t="shared" si="173"/>
        <v>0</v>
      </c>
      <c r="AI308" s="123">
        <f t="shared" si="174"/>
        <v>0</v>
      </c>
      <c r="AJ308" s="123">
        <f t="shared" si="175"/>
        <v>0</v>
      </c>
      <c r="AK308" s="123">
        <f t="shared" si="176"/>
        <v>0</v>
      </c>
      <c r="AL308" s="123">
        <f t="shared" si="177"/>
        <v>0</v>
      </c>
      <c r="AM308" s="123">
        <f t="shared" si="178"/>
        <v>0</v>
      </c>
    </row>
    <row r="309" spans="1:39" s="122" customFormat="1" ht="120">
      <c r="A309" s="216">
        <f t="shared" si="179"/>
        <v>301</v>
      </c>
      <c r="B309" s="210" t="s">
        <v>580</v>
      </c>
      <c r="C309" s="152" t="s">
        <v>744</v>
      </c>
      <c r="D309" s="151" t="s">
        <v>161</v>
      </c>
      <c r="E309" s="153">
        <v>19</v>
      </c>
      <c r="F309" s="165"/>
      <c r="G309" s="133"/>
      <c r="H309" s="133"/>
      <c r="I309" s="133"/>
      <c r="J309" s="133"/>
      <c r="K309" s="133"/>
      <c r="L309" s="133"/>
      <c r="M309" s="133"/>
      <c r="N309" s="143">
        <f t="shared" si="180"/>
        <v>0</v>
      </c>
      <c r="O309" s="165"/>
      <c r="P309" s="142">
        <f t="shared" si="169"/>
        <v>0</v>
      </c>
      <c r="Q309" s="140"/>
      <c r="R309" s="140"/>
      <c r="S309" s="140"/>
      <c r="T309" s="142">
        <f t="shared" si="181"/>
        <v>0</v>
      </c>
      <c r="U309" s="165"/>
      <c r="V309" s="142">
        <f t="shared" si="170"/>
        <v>0</v>
      </c>
      <c r="W309" s="142">
        <f t="shared" si="171"/>
        <v>0</v>
      </c>
      <c r="X309" s="142">
        <f t="shared" si="182"/>
        <v>0</v>
      </c>
      <c r="Y309" s="165"/>
      <c r="Z309" s="142">
        <f t="shared" si="183"/>
        <v>0</v>
      </c>
      <c r="AA309" s="142">
        <f t="shared" si="184"/>
        <v>0</v>
      </c>
      <c r="AB309" s="142">
        <f t="shared" si="185"/>
        <v>0</v>
      </c>
      <c r="AC309" s="142">
        <f t="shared" si="186"/>
        <v>0</v>
      </c>
      <c r="AD309" s="142">
        <f t="shared" si="187"/>
        <v>0</v>
      </c>
      <c r="AE309" s="142">
        <f t="shared" si="188"/>
        <v>0</v>
      </c>
      <c r="AF309" s="165"/>
      <c r="AG309" s="123">
        <f t="shared" si="172"/>
        <v>0</v>
      </c>
      <c r="AH309" s="123">
        <f t="shared" si="173"/>
        <v>0</v>
      </c>
      <c r="AI309" s="123">
        <f t="shared" si="174"/>
        <v>0</v>
      </c>
      <c r="AJ309" s="123">
        <f t="shared" si="175"/>
        <v>0</v>
      </c>
      <c r="AK309" s="123">
        <f t="shared" si="176"/>
        <v>0</v>
      </c>
      <c r="AL309" s="123">
        <f t="shared" si="177"/>
        <v>0</v>
      </c>
      <c r="AM309" s="123">
        <f t="shared" si="178"/>
        <v>0</v>
      </c>
    </row>
    <row r="310" spans="1:39" s="122" customFormat="1" ht="135">
      <c r="A310" s="216">
        <f t="shared" si="179"/>
        <v>302</v>
      </c>
      <c r="B310" s="210" t="s">
        <v>581</v>
      </c>
      <c r="C310" s="152" t="s">
        <v>582</v>
      </c>
      <c r="D310" s="151" t="s">
        <v>161</v>
      </c>
      <c r="E310" s="153">
        <v>1</v>
      </c>
      <c r="F310" s="165"/>
      <c r="G310" s="133"/>
      <c r="H310" s="133"/>
      <c r="I310" s="133"/>
      <c r="J310" s="133"/>
      <c r="K310" s="133"/>
      <c r="L310" s="133"/>
      <c r="M310" s="133"/>
      <c r="N310" s="143">
        <f t="shared" si="180"/>
        <v>0</v>
      </c>
      <c r="O310" s="165"/>
      <c r="P310" s="142">
        <f t="shared" si="169"/>
        <v>0</v>
      </c>
      <c r="Q310" s="140"/>
      <c r="R310" s="140"/>
      <c r="S310" s="140"/>
      <c r="T310" s="142">
        <f t="shared" si="181"/>
        <v>0</v>
      </c>
      <c r="U310" s="165"/>
      <c r="V310" s="142">
        <f t="shared" si="170"/>
        <v>0</v>
      </c>
      <c r="W310" s="142">
        <f t="shared" si="171"/>
        <v>0</v>
      </c>
      <c r="X310" s="142">
        <f t="shared" si="182"/>
        <v>0</v>
      </c>
      <c r="Y310" s="165"/>
      <c r="Z310" s="142">
        <f t="shared" si="183"/>
        <v>0</v>
      </c>
      <c r="AA310" s="142">
        <f t="shared" si="184"/>
        <v>0</v>
      </c>
      <c r="AB310" s="142">
        <f t="shared" si="185"/>
        <v>0</v>
      </c>
      <c r="AC310" s="142">
        <f t="shared" si="186"/>
        <v>0</v>
      </c>
      <c r="AD310" s="142">
        <f t="shared" si="187"/>
        <v>0</v>
      </c>
      <c r="AE310" s="142">
        <f t="shared" si="188"/>
        <v>0</v>
      </c>
      <c r="AF310" s="165"/>
      <c r="AG310" s="123">
        <f t="shared" si="172"/>
        <v>0</v>
      </c>
      <c r="AH310" s="123">
        <f t="shared" si="173"/>
        <v>0</v>
      </c>
      <c r="AI310" s="123">
        <f t="shared" si="174"/>
        <v>0</v>
      </c>
      <c r="AJ310" s="123">
        <f t="shared" si="175"/>
        <v>0</v>
      </c>
      <c r="AK310" s="123">
        <f t="shared" si="176"/>
        <v>0</v>
      </c>
      <c r="AL310" s="123">
        <f t="shared" si="177"/>
        <v>0</v>
      </c>
      <c r="AM310" s="123">
        <f t="shared" si="178"/>
        <v>0</v>
      </c>
    </row>
    <row r="311" spans="1:39" s="122" customFormat="1" ht="75">
      <c r="A311" s="216">
        <f t="shared" si="179"/>
        <v>303</v>
      </c>
      <c r="B311" s="210" t="s">
        <v>583</v>
      </c>
      <c r="C311" s="152" t="s">
        <v>745</v>
      </c>
      <c r="D311" s="151" t="s">
        <v>161</v>
      </c>
      <c r="E311" s="153">
        <v>1</v>
      </c>
      <c r="F311" s="165"/>
      <c r="G311" s="133"/>
      <c r="H311" s="133"/>
      <c r="I311" s="133"/>
      <c r="J311" s="133"/>
      <c r="K311" s="133"/>
      <c r="L311" s="133"/>
      <c r="M311" s="133"/>
      <c r="N311" s="143">
        <f t="shared" si="180"/>
        <v>0</v>
      </c>
      <c r="O311" s="165"/>
      <c r="P311" s="142">
        <f t="shared" si="169"/>
        <v>0</v>
      </c>
      <c r="Q311" s="140"/>
      <c r="R311" s="140"/>
      <c r="S311" s="140"/>
      <c r="T311" s="142">
        <f t="shared" si="181"/>
        <v>0</v>
      </c>
      <c r="U311" s="165"/>
      <c r="V311" s="142">
        <f t="shared" si="170"/>
        <v>0</v>
      </c>
      <c r="W311" s="142">
        <f t="shared" si="171"/>
        <v>0</v>
      </c>
      <c r="X311" s="142">
        <f t="shared" si="182"/>
        <v>0</v>
      </c>
      <c r="Y311" s="165"/>
      <c r="Z311" s="142">
        <f t="shared" si="183"/>
        <v>0</v>
      </c>
      <c r="AA311" s="142">
        <f t="shared" si="184"/>
        <v>0</v>
      </c>
      <c r="AB311" s="142">
        <f t="shared" si="185"/>
        <v>0</v>
      </c>
      <c r="AC311" s="142">
        <f t="shared" si="186"/>
        <v>0</v>
      </c>
      <c r="AD311" s="142">
        <f t="shared" si="187"/>
        <v>0</v>
      </c>
      <c r="AE311" s="142">
        <f t="shared" si="188"/>
        <v>0</v>
      </c>
      <c r="AF311" s="165"/>
      <c r="AG311" s="123">
        <f t="shared" si="172"/>
        <v>0</v>
      </c>
      <c r="AH311" s="123">
        <f t="shared" si="173"/>
        <v>0</v>
      </c>
      <c r="AI311" s="123">
        <f t="shared" si="174"/>
        <v>0</v>
      </c>
      <c r="AJ311" s="123">
        <f t="shared" si="175"/>
        <v>0</v>
      </c>
      <c r="AK311" s="123">
        <f t="shared" si="176"/>
        <v>0</v>
      </c>
      <c r="AL311" s="123">
        <f t="shared" si="177"/>
        <v>0</v>
      </c>
      <c r="AM311" s="123">
        <f t="shared" si="178"/>
        <v>0</v>
      </c>
    </row>
    <row r="312" spans="1:39" s="122" customFormat="1" ht="180">
      <c r="A312" s="216">
        <f t="shared" si="179"/>
        <v>304</v>
      </c>
      <c r="B312" s="210" t="s">
        <v>584</v>
      </c>
      <c r="C312" s="152" t="s">
        <v>585</v>
      </c>
      <c r="D312" s="151" t="s">
        <v>161</v>
      </c>
      <c r="E312" s="153">
        <v>1</v>
      </c>
      <c r="F312" s="165"/>
      <c r="G312" s="133"/>
      <c r="H312" s="133"/>
      <c r="I312" s="133"/>
      <c r="J312" s="133"/>
      <c r="K312" s="133"/>
      <c r="L312" s="133"/>
      <c r="M312" s="133"/>
      <c r="N312" s="143">
        <f t="shared" si="180"/>
        <v>0</v>
      </c>
      <c r="O312" s="165"/>
      <c r="P312" s="142">
        <f t="shared" si="169"/>
        <v>0</v>
      </c>
      <c r="Q312" s="140"/>
      <c r="R312" s="140"/>
      <c r="S312" s="140"/>
      <c r="T312" s="142">
        <f t="shared" si="181"/>
        <v>0</v>
      </c>
      <c r="U312" s="165"/>
      <c r="V312" s="142">
        <f t="shared" si="170"/>
        <v>0</v>
      </c>
      <c r="W312" s="142">
        <f t="shared" si="171"/>
        <v>0</v>
      </c>
      <c r="X312" s="142">
        <f t="shared" si="182"/>
        <v>0</v>
      </c>
      <c r="Y312" s="165"/>
      <c r="Z312" s="142">
        <f t="shared" si="183"/>
        <v>0</v>
      </c>
      <c r="AA312" s="142">
        <f t="shared" si="184"/>
        <v>0</v>
      </c>
      <c r="AB312" s="142">
        <f t="shared" si="185"/>
        <v>0</v>
      </c>
      <c r="AC312" s="142">
        <f t="shared" si="186"/>
        <v>0</v>
      </c>
      <c r="AD312" s="142">
        <f t="shared" si="187"/>
        <v>0</v>
      </c>
      <c r="AE312" s="142">
        <f t="shared" si="188"/>
        <v>0</v>
      </c>
      <c r="AF312" s="165"/>
      <c r="AG312" s="123">
        <f t="shared" si="172"/>
        <v>0</v>
      </c>
      <c r="AH312" s="123">
        <f t="shared" si="173"/>
        <v>0</v>
      </c>
      <c r="AI312" s="123">
        <f t="shared" si="174"/>
        <v>0</v>
      </c>
      <c r="AJ312" s="123">
        <f t="shared" si="175"/>
        <v>0</v>
      </c>
      <c r="AK312" s="123">
        <f t="shared" si="176"/>
        <v>0</v>
      </c>
      <c r="AL312" s="123">
        <f t="shared" si="177"/>
        <v>0</v>
      </c>
      <c r="AM312" s="123">
        <f t="shared" si="178"/>
        <v>0</v>
      </c>
    </row>
    <row r="313" spans="1:39" s="122" customFormat="1" ht="120">
      <c r="A313" s="216">
        <f t="shared" si="179"/>
        <v>305</v>
      </c>
      <c r="B313" s="210" t="s">
        <v>586</v>
      </c>
      <c r="C313" s="152" t="s">
        <v>746</v>
      </c>
      <c r="D313" s="151" t="s">
        <v>161</v>
      </c>
      <c r="E313" s="153">
        <v>59</v>
      </c>
      <c r="F313" s="165"/>
      <c r="G313" s="133"/>
      <c r="H313" s="133"/>
      <c r="I313" s="133"/>
      <c r="J313" s="133"/>
      <c r="K313" s="133"/>
      <c r="L313" s="133"/>
      <c r="M313" s="133"/>
      <c r="N313" s="143">
        <f t="shared" si="180"/>
        <v>0</v>
      </c>
      <c r="O313" s="165"/>
      <c r="P313" s="142">
        <f t="shared" si="169"/>
        <v>0</v>
      </c>
      <c r="Q313" s="140"/>
      <c r="R313" s="140"/>
      <c r="S313" s="140"/>
      <c r="T313" s="142">
        <f t="shared" si="181"/>
        <v>0</v>
      </c>
      <c r="U313" s="165"/>
      <c r="V313" s="142">
        <f t="shared" si="170"/>
        <v>0</v>
      </c>
      <c r="W313" s="142">
        <f t="shared" si="171"/>
        <v>0</v>
      </c>
      <c r="X313" s="142">
        <f t="shared" si="182"/>
        <v>0</v>
      </c>
      <c r="Y313" s="165"/>
      <c r="Z313" s="142">
        <f t="shared" si="183"/>
        <v>0</v>
      </c>
      <c r="AA313" s="142">
        <f t="shared" si="184"/>
        <v>0</v>
      </c>
      <c r="AB313" s="142">
        <f t="shared" si="185"/>
        <v>0</v>
      </c>
      <c r="AC313" s="142">
        <f t="shared" si="186"/>
        <v>0</v>
      </c>
      <c r="AD313" s="142">
        <f t="shared" si="187"/>
        <v>0</v>
      </c>
      <c r="AE313" s="142">
        <f t="shared" si="188"/>
        <v>0</v>
      </c>
      <c r="AF313" s="165"/>
      <c r="AG313" s="123">
        <f t="shared" si="172"/>
        <v>0</v>
      </c>
      <c r="AH313" s="123">
        <f t="shared" si="173"/>
        <v>0</v>
      </c>
      <c r="AI313" s="123">
        <f t="shared" si="174"/>
        <v>0</v>
      </c>
      <c r="AJ313" s="123">
        <f t="shared" si="175"/>
        <v>0</v>
      </c>
      <c r="AK313" s="123">
        <f t="shared" si="176"/>
        <v>0</v>
      </c>
      <c r="AL313" s="123">
        <f t="shared" si="177"/>
        <v>0</v>
      </c>
      <c r="AM313" s="123">
        <f t="shared" si="178"/>
        <v>0</v>
      </c>
    </row>
    <row r="314" spans="1:39" s="122" customFormat="1" ht="60">
      <c r="A314" s="216">
        <f t="shared" si="179"/>
        <v>306</v>
      </c>
      <c r="B314" s="210" t="s">
        <v>587</v>
      </c>
      <c r="C314" s="152" t="s">
        <v>747</v>
      </c>
      <c r="D314" s="151" t="s">
        <v>161</v>
      </c>
      <c r="E314" s="153">
        <v>6</v>
      </c>
      <c r="F314" s="165"/>
      <c r="G314" s="133"/>
      <c r="H314" s="133"/>
      <c r="I314" s="133"/>
      <c r="J314" s="133"/>
      <c r="K314" s="133"/>
      <c r="L314" s="133"/>
      <c r="M314" s="133"/>
      <c r="N314" s="143">
        <f t="shared" si="180"/>
        <v>0</v>
      </c>
      <c r="O314" s="165"/>
      <c r="P314" s="142">
        <f t="shared" si="169"/>
        <v>0</v>
      </c>
      <c r="Q314" s="140"/>
      <c r="R314" s="140"/>
      <c r="S314" s="140"/>
      <c r="T314" s="142">
        <f t="shared" si="181"/>
        <v>0</v>
      </c>
      <c r="U314" s="165"/>
      <c r="V314" s="142">
        <f t="shared" si="170"/>
        <v>0</v>
      </c>
      <c r="W314" s="142">
        <f t="shared" si="171"/>
        <v>0</v>
      </c>
      <c r="X314" s="142">
        <f t="shared" si="182"/>
        <v>0</v>
      </c>
      <c r="Y314" s="165"/>
      <c r="Z314" s="142">
        <f t="shared" si="183"/>
        <v>0</v>
      </c>
      <c r="AA314" s="142">
        <f t="shared" si="184"/>
        <v>0</v>
      </c>
      <c r="AB314" s="142">
        <f t="shared" si="185"/>
        <v>0</v>
      </c>
      <c r="AC314" s="142">
        <f t="shared" si="186"/>
        <v>0</v>
      </c>
      <c r="AD314" s="142">
        <f t="shared" si="187"/>
        <v>0</v>
      </c>
      <c r="AE314" s="142">
        <f t="shared" si="188"/>
        <v>0</v>
      </c>
      <c r="AF314" s="165"/>
      <c r="AG314" s="123">
        <f t="shared" si="172"/>
        <v>0</v>
      </c>
      <c r="AH314" s="123">
        <f t="shared" si="173"/>
        <v>0</v>
      </c>
      <c r="AI314" s="123">
        <f t="shared" si="174"/>
        <v>0</v>
      </c>
      <c r="AJ314" s="123">
        <f t="shared" si="175"/>
        <v>0</v>
      </c>
      <c r="AK314" s="123">
        <f t="shared" si="176"/>
        <v>0</v>
      </c>
      <c r="AL314" s="123">
        <f t="shared" si="177"/>
        <v>0</v>
      </c>
      <c r="AM314" s="123">
        <f t="shared" si="178"/>
        <v>0</v>
      </c>
    </row>
    <row r="315" spans="1:39" s="122" customFormat="1" ht="75">
      <c r="A315" s="216">
        <f t="shared" si="179"/>
        <v>307</v>
      </c>
      <c r="B315" s="210" t="s">
        <v>588</v>
      </c>
      <c r="C315" s="152" t="s">
        <v>589</v>
      </c>
      <c r="D315" s="151" t="s">
        <v>92</v>
      </c>
      <c r="E315" s="153">
        <v>1</v>
      </c>
      <c r="F315" s="165"/>
      <c r="G315" s="133"/>
      <c r="H315" s="133"/>
      <c r="I315" s="133"/>
      <c r="J315" s="133"/>
      <c r="K315" s="133"/>
      <c r="L315" s="133"/>
      <c r="M315" s="133"/>
      <c r="N315" s="143">
        <f t="shared" si="180"/>
        <v>0</v>
      </c>
      <c r="O315" s="165"/>
      <c r="P315" s="142">
        <f t="shared" si="169"/>
        <v>0</v>
      </c>
      <c r="Q315" s="140"/>
      <c r="R315" s="140"/>
      <c r="S315" s="140"/>
      <c r="T315" s="142">
        <f t="shared" si="181"/>
        <v>0</v>
      </c>
      <c r="U315" s="165"/>
      <c r="V315" s="142">
        <f t="shared" si="170"/>
        <v>0</v>
      </c>
      <c r="W315" s="142">
        <f t="shared" si="171"/>
        <v>0</v>
      </c>
      <c r="X315" s="142">
        <f t="shared" si="182"/>
        <v>0</v>
      </c>
      <c r="Y315" s="165"/>
      <c r="Z315" s="142">
        <f t="shared" si="183"/>
        <v>0</v>
      </c>
      <c r="AA315" s="142">
        <f t="shared" si="184"/>
        <v>0</v>
      </c>
      <c r="AB315" s="142">
        <f t="shared" si="185"/>
        <v>0</v>
      </c>
      <c r="AC315" s="142">
        <f t="shared" si="186"/>
        <v>0</v>
      </c>
      <c r="AD315" s="142">
        <f t="shared" si="187"/>
        <v>0</v>
      </c>
      <c r="AE315" s="142">
        <f t="shared" si="188"/>
        <v>0</v>
      </c>
      <c r="AF315" s="165"/>
      <c r="AG315" s="123">
        <f t="shared" si="172"/>
        <v>0</v>
      </c>
      <c r="AH315" s="123">
        <f t="shared" si="173"/>
        <v>0</v>
      </c>
      <c r="AI315" s="123">
        <f t="shared" si="174"/>
        <v>0</v>
      </c>
      <c r="AJ315" s="123">
        <f t="shared" si="175"/>
        <v>0</v>
      </c>
      <c r="AK315" s="123">
        <f t="shared" si="176"/>
        <v>0</v>
      </c>
      <c r="AL315" s="123">
        <f t="shared" si="177"/>
        <v>0</v>
      </c>
      <c r="AM315" s="123">
        <f t="shared" si="178"/>
        <v>0</v>
      </c>
    </row>
    <row r="316" spans="1:39" s="122" customFormat="1" ht="285">
      <c r="A316" s="216">
        <f t="shared" si="179"/>
        <v>308</v>
      </c>
      <c r="B316" s="210" t="s">
        <v>590</v>
      </c>
      <c r="C316" s="152" t="s">
        <v>591</v>
      </c>
      <c r="D316" s="151" t="s">
        <v>92</v>
      </c>
      <c r="E316" s="153">
        <v>1</v>
      </c>
      <c r="F316" s="165"/>
      <c r="G316" s="133"/>
      <c r="H316" s="133"/>
      <c r="I316" s="133"/>
      <c r="J316" s="133"/>
      <c r="K316" s="133"/>
      <c r="L316" s="133"/>
      <c r="M316" s="133"/>
      <c r="N316" s="143">
        <f t="shared" si="180"/>
        <v>0</v>
      </c>
      <c r="O316" s="165"/>
      <c r="P316" s="142">
        <f t="shared" si="169"/>
        <v>0</v>
      </c>
      <c r="Q316" s="140"/>
      <c r="R316" s="140"/>
      <c r="S316" s="140"/>
      <c r="T316" s="142">
        <f t="shared" si="181"/>
        <v>0</v>
      </c>
      <c r="U316" s="165"/>
      <c r="V316" s="142">
        <f t="shared" si="170"/>
        <v>0</v>
      </c>
      <c r="W316" s="142">
        <f t="shared" si="171"/>
        <v>0</v>
      </c>
      <c r="X316" s="142">
        <f t="shared" si="182"/>
        <v>0</v>
      </c>
      <c r="Y316" s="165"/>
      <c r="Z316" s="142">
        <f t="shared" si="183"/>
        <v>0</v>
      </c>
      <c r="AA316" s="142">
        <f t="shared" si="184"/>
        <v>0</v>
      </c>
      <c r="AB316" s="142">
        <f t="shared" si="185"/>
        <v>0</v>
      </c>
      <c r="AC316" s="142">
        <f t="shared" si="186"/>
        <v>0</v>
      </c>
      <c r="AD316" s="142">
        <f t="shared" si="187"/>
        <v>0</v>
      </c>
      <c r="AE316" s="142">
        <f t="shared" si="188"/>
        <v>0</v>
      </c>
      <c r="AF316" s="165"/>
      <c r="AG316" s="123">
        <f t="shared" si="172"/>
        <v>0</v>
      </c>
      <c r="AH316" s="123">
        <f t="shared" si="173"/>
        <v>0</v>
      </c>
      <c r="AI316" s="123">
        <f t="shared" si="174"/>
        <v>0</v>
      </c>
      <c r="AJ316" s="123">
        <f t="shared" si="175"/>
        <v>0</v>
      </c>
      <c r="AK316" s="123">
        <f t="shared" si="176"/>
        <v>0</v>
      </c>
      <c r="AL316" s="123">
        <f t="shared" si="177"/>
        <v>0</v>
      </c>
      <c r="AM316" s="123">
        <f t="shared" si="178"/>
        <v>0</v>
      </c>
    </row>
    <row r="317" spans="1:39" s="122" customFormat="1" ht="270">
      <c r="A317" s="216">
        <f t="shared" si="179"/>
        <v>309</v>
      </c>
      <c r="B317" s="210" t="s">
        <v>592</v>
      </c>
      <c r="C317" s="152" t="s">
        <v>593</v>
      </c>
      <c r="D317" s="151" t="s">
        <v>92</v>
      </c>
      <c r="E317" s="153">
        <v>1</v>
      </c>
      <c r="F317" s="165"/>
      <c r="G317" s="133"/>
      <c r="H317" s="133"/>
      <c r="I317" s="133"/>
      <c r="J317" s="133"/>
      <c r="K317" s="133"/>
      <c r="L317" s="133"/>
      <c r="M317" s="133"/>
      <c r="N317" s="143">
        <f t="shared" si="180"/>
        <v>0</v>
      </c>
      <c r="O317" s="165"/>
      <c r="P317" s="142">
        <f t="shared" si="169"/>
        <v>0</v>
      </c>
      <c r="Q317" s="140"/>
      <c r="R317" s="140"/>
      <c r="S317" s="140"/>
      <c r="T317" s="142">
        <f t="shared" si="181"/>
        <v>0</v>
      </c>
      <c r="U317" s="165"/>
      <c r="V317" s="142">
        <f t="shared" si="170"/>
        <v>0</v>
      </c>
      <c r="W317" s="142">
        <f t="shared" si="171"/>
        <v>0</v>
      </c>
      <c r="X317" s="142">
        <f t="shared" si="182"/>
        <v>0</v>
      </c>
      <c r="Y317" s="165"/>
      <c r="Z317" s="142">
        <f t="shared" si="183"/>
        <v>0</v>
      </c>
      <c r="AA317" s="142">
        <f t="shared" si="184"/>
        <v>0</v>
      </c>
      <c r="AB317" s="142">
        <f t="shared" si="185"/>
        <v>0</v>
      </c>
      <c r="AC317" s="142">
        <f t="shared" si="186"/>
        <v>0</v>
      </c>
      <c r="AD317" s="142">
        <f t="shared" si="187"/>
        <v>0</v>
      </c>
      <c r="AE317" s="142">
        <f t="shared" si="188"/>
        <v>0</v>
      </c>
      <c r="AF317" s="165"/>
      <c r="AG317" s="123">
        <f t="shared" si="172"/>
        <v>0</v>
      </c>
      <c r="AH317" s="123">
        <f t="shared" si="173"/>
        <v>0</v>
      </c>
      <c r="AI317" s="123">
        <f t="shared" si="174"/>
        <v>0</v>
      </c>
      <c r="AJ317" s="123">
        <f t="shared" si="175"/>
        <v>0</v>
      </c>
      <c r="AK317" s="123">
        <f t="shared" si="176"/>
        <v>0</v>
      </c>
      <c r="AL317" s="123">
        <f t="shared" si="177"/>
        <v>0</v>
      </c>
      <c r="AM317" s="123">
        <f t="shared" si="178"/>
        <v>0</v>
      </c>
    </row>
    <row r="318" spans="1:39" s="122" customFormat="1" ht="75">
      <c r="A318" s="216">
        <f t="shared" si="179"/>
        <v>310</v>
      </c>
      <c r="B318" s="210" t="s">
        <v>594</v>
      </c>
      <c r="C318" s="152" t="s">
        <v>748</v>
      </c>
      <c r="D318" s="151" t="s">
        <v>92</v>
      </c>
      <c r="E318" s="153">
        <v>1</v>
      </c>
      <c r="F318" s="165"/>
      <c r="G318" s="133"/>
      <c r="H318" s="133"/>
      <c r="I318" s="133"/>
      <c r="J318" s="133"/>
      <c r="K318" s="133"/>
      <c r="L318" s="133"/>
      <c r="M318" s="133"/>
      <c r="N318" s="143">
        <f t="shared" si="180"/>
        <v>0</v>
      </c>
      <c r="O318" s="165"/>
      <c r="P318" s="142">
        <f t="shared" si="169"/>
        <v>0</v>
      </c>
      <c r="Q318" s="140"/>
      <c r="R318" s="140"/>
      <c r="S318" s="140"/>
      <c r="T318" s="142">
        <f t="shared" si="181"/>
        <v>0</v>
      </c>
      <c r="U318" s="165"/>
      <c r="V318" s="142">
        <f t="shared" si="170"/>
        <v>0</v>
      </c>
      <c r="W318" s="142">
        <f t="shared" si="171"/>
        <v>0</v>
      </c>
      <c r="X318" s="142">
        <f t="shared" si="182"/>
        <v>0</v>
      </c>
      <c r="Y318" s="165"/>
      <c r="Z318" s="142">
        <f t="shared" si="183"/>
        <v>0</v>
      </c>
      <c r="AA318" s="142">
        <f t="shared" si="184"/>
        <v>0</v>
      </c>
      <c r="AB318" s="142">
        <f t="shared" si="185"/>
        <v>0</v>
      </c>
      <c r="AC318" s="142">
        <f t="shared" si="186"/>
        <v>0</v>
      </c>
      <c r="AD318" s="142">
        <f t="shared" si="187"/>
        <v>0</v>
      </c>
      <c r="AE318" s="142">
        <f t="shared" si="188"/>
        <v>0</v>
      </c>
      <c r="AF318" s="165"/>
      <c r="AG318" s="123">
        <f t="shared" si="172"/>
        <v>0</v>
      </c>
      <c r="AH318" s="123">
        <f t="shared" si="173"/>
        <v>0</v>
      </c>
      <c r="AI318" s="123">
        <f t="shared" si="174"/>
        <v>0</v>
      </c>
      <c r="AJ318" s="123">
        <f t="shared" si="175"/>
        <v>0</v>
      </c>
      <c r="AK318" s="123">
        <f t="shared" si="176"/>
        <v>0</v>
      </c>
      <c r="AL318" s="123">
        <f t="shared" si="177"/>
        <v>0</v>
      </c>
      <c r="AM318" s="123">
        <f t="shared" si="178"/>
        <v>0</v>
      </c>
    </row>
    <row r="319" spans="1:39" s="122" customFormat="1" ht="270">
      <c r="A319" s="216">
        <f t="shared" si="179"/>
        <v>311</v>
      </c>
      <c r="B319" s="210" t="s">
        <v>595</v>
      </c>
      <c r="C319" s="152" t="s">
        <v>596</v>
      </c>
      <c r="D319" s="151" t="s">
        <v>161</v>
      </c>
      <c r="E319" s="153">
        <v>4</v>
      </c>
      <c r="F319" s="165"/>
      <c r="G319" s="133"/>
      <c r="H319" s="133"/>
      <c r="I319" s="133"/>
      <c r="J319" s="133"/>
      <c r="K319" s="133"/>
      <c r="L319" s="133"/>
      <c r="M319" s="133"/>
      <c r="N319" s="143">
        <f t="shared" si="180"/>
        <v>0</v>
      </c>
      <c r="O319" s="165"/>
      <c r="P319" s="142">
        <f t="shared" si="169"/>
        <v>0</v>
      </c>
      <c r="Q319" s="140"/>
      <c r="R319" s="140"/>
      <c r="S319" s="140"/>
      <c r="T319" s="142">
        <f t="shared" si="181"/>
        <v>0</v>
      </c>
      <c r="U319" s="165"/>
      <c r="V319" s="142">
        <f t="shared" si="170"/>
        <v>0</v>
      </c>
      <c r="W319" s="142">
        <f t="shared" si="171"/>
        <v>0</v>
      </c>
      <c r="X319" s="142">
        <f t="shared" si="182"/>
        <v>0</v>
      </c>
      <c r="Y319" s="165"/>
      <c r="Z319" s="142">
        <f t="shared" si="183"/>
        <v>0</v>
      </c>
      <c r="AA319" s="142">
        <f t="shared" si="184"/>
        <v>0</v>
      </c>
      <c r="AB319" s="142">
        <f t="shared" si="185"/>
        <v>0</v>
      </c>
      <c r="AC319" s="142">
        <f t="shared" si="186"/>
        <v>0</v>
      </c>
      <c r="AD319" s="142">
        <f t="shared" si="187"/>
        <v>0</v>
      </c>
      <c r="AE319" s="142">
        <f t="shared" si="188"/>
        <v>0</v>
      </c>
      <c r="AF319" s="165"/>
      <c r="AG319" s="123">
        <f t="shared" si="172"/>
        <v>0</v>
      </c>
      <c r="AH319" s="123">
        <f t="shared" si="173"/>
        <v>0</v>
      </c>
      <c r="AI319" s="123">
        <f t="shared" si="174"/>
        <v>0</v>
      </c>
      <c r="AJ319" s="123">
        <f t="shared" si="175"/>
        <v>0</v>
      </c>
      <c r="AK319" s="123">
        <f t="shared" si="176"/>
        <v>0</v>
      </c>
      <c r="AL319" s="123">
        <f t="shared" si="177"/>
        <v>0</v>
      </c>
      <c r="AM319" s="123">
        <f t="shared" si="178"/>
        <v>0</v>
      </c>
    </row>
    <row r="320" spans="1:39" s="122" customFormat="1" ht="75">
      <c r="A320" s="216">
        <f t="shared" si="179"/>
        <v>312</v>
      </c>
      <c r="B320" s="210" t="s">
        <v>597</v>
      </c>
      <c r="C320" s="152" t="s">
        <v>598</v>
      </c>
      <c r="D320" s="151" t="s">
        <v>161</v>
      </c>
      <c r="E320" s="153">
        <v>1</v>
      </c>
      <c r="F320" s="165"/>
      <c r="G320" s="133"/>
      <c r="H320" s="133"/>
      <c r="I320" s="133"/>
      <c r="J320" s="133"/>
      <c r="K320" s="133"/>
      <c r="L320" s="133"/>
      <c r="M320" s="133"/>
      <c r="N320" s="143">
        <f t="shared" si="180"/>
        <v>0</v>
      </c>
      <c r="O320" s="165"/>
      <c r="P320" s="142">
        <f t="shared" si="169"/>
        <v>0</v>
      </c>
      <c r="Q320" s="140"/>
      <c r="R320" s="140"/>
      <c r="S320" s="140"/>
      <c r="T320" s="142">
        <f t="shared" si="181"/>
        <v>0</v>
      </c>
      <c r="U320" s="165"/>
      <c r="V320" s="142">
        <f t="shared" si="170"/>
        <v>0</v>
      </c>
      <c r="W320" s="142">
        <f t="shared" si="171"/>
        <v>0</v>
      </c>
      <c r="X320" s="142">
        <f t="shared" si="182"/>
        <v>0</v>
      </c>
      <c r="Y320" s="165"/>
      <c r="Z320" s="142">
        <f t="shared" si="183"/>
        <v>0</v>
      </c>
      <c r="AA320" s="142">
        <f t="shared" si="184"/>
        <v>0</v>
      </c>
      <c r="AB320" s="142">
        <f t="shared" si="185"/>
        <v>0</v>
      </c>
      <c r="AC320" s="142">
        <f t="shared" si="186"/>
        <v>0</v>
      </c>
      <c r="AD320" s="142">
        <f t="shared" si="187"/>
        <v>0</v>
      </c>
      <c r="AE320" s="142">
        <f t="shared" si="188"/>
        <v>0</v>
      </c>
      <c r="AF320" s="165"/>
      <c r="AG320" s="123">
        <f t="shared" si="172"/>
        <v>0</v>
      </c>
      <c r="AH320" s="123">
        <f t="shared" si="173"/>
        <v>0</v>
      </c>
      <c r="AI320" s="123">
        <f t="shared" si="174"/>
        <v>0</v>
      </c>
      <c r="AJ320" s="123">
        <f t="shared" si="175"/>
        <v>0</v>
      </c>
      <c r="AK320" s="123">
        <f t="shared" si="176"/>
        <v>0</v>
      </c>
      <c r="AL320" s="123">
        <f t="shared" si="177"/>
        <v>0</v>
      </c>
      <c r="AM320" s="123">
        <f t="shared" si="178"/>
        <v>0</v>
      </c>
    </row>
    <row r="321" spans="1:39" s="122" customFormat="1" ht="90">
      <c r="A321" s="216">
        <f t="shared" si="179"/>
        <v>313</v>
      </c>
      <c r="B321" s="210" t="s">
        <v>599</v>
      </c>
      <c r="C321" s="152" t="s">
        <v>600</v>
      </c>
      <c r="D321" s="151" t="s">
        <v>161</v>
      </c>
      <c r="E321" s="153">
        <v>1</v>
      </c>
      <c r="F321" s="165"/>
      <c r="G321" s="133"/>
      <c r="H321" s="133"/>
      <c r="I321" s="133"/>
      <c r="J321" s="133"/>
      <c r="K321" s="133"/>
      <c r="L321" s="133"/>
      <c r="M321" s="133"/>
      <c r="N321" s="143">
        <f t="shared" si="180"/>
        <v>0</v>
      </c>
      <c r="O321" s="165"/>
      <c r="P321" s="142">
        <f t="shared" si="169"/>
        <v>0</v>
      </c>
      <c r="Q321" s="140"/>
      <c r="R321" s="140"/>
      <c r="S321" s="140"/>
      <c r="T321" s="142">
        <f t="shared" si="181"/>
        <v>0</v>
      </c>
      <c r="U321" s="165"/>
      <c r="V321" s="142">
        <f t="shared" si="170"/>
        <v>0</v>
      </c>
      <c r="W321" s="142">
        <f t="shared" si="171"/>
        <v>0</v>
      </c>
      <c r="X321" s="142">
        <f t="shared" si="182"/>
        <v>0</v>
      </c>
      <c r="Y321" s="165"/>
      <c r="Z321" s="142">
        <f t="shared" si="183"/>
        <v>0</v>
      </c>
      <c r="AA321" s="142">
        <f t="shared" si="184"/>
        <v>0</v>
      </c>
      <c r="AB321" s="142">
        <f t="shared" si="185"/>
        <v>0</v>
      </c>
      <c r="AC321" s="142">
        <f t="shared" si="186"/>
        <v>0</v>
      </c>
      <c r="AD321" s="142">
        <f t="shared" si="187"/>
        <v>0</v>
      </c>
      <c r="AE321" s="142">
        <f t="shared" si="188"/>
        <v>0</v>
      </c>
      <c r="AF321" s="165"/>
      <c r="AG321" s="123">
        <f t="shared" si="172"/>
        <v>0</v>
      </c>
      <c r="AH321" s="123">
        <f t="shared" si="173"/>
        <v>0</v>
      </c>
      <c r="AI321" s="123">
        <f t="shared" si="174"/>
        <v>0</v>
      </c>
      <c r="AJ321" s="123">
        <f t="shared" si="175"/>
        <v>0</v>
      </c>
      <c r="AK321" s="123">
        <f t="shared" si="176"/>
        <v>0</v>
      </c>
      <c r="AL321" s="123">
        <f t="shared" si="177"/>
        <v>0</v>
      </c>
      <c r="AM321" s="123">
        <f t="shared" si="178"/>
        <v>0</v>
      </c>
    </row>
    <row r="322" spans="1:39" s="122" customFormat="1" ht="90">
      <c r="A322" s="216">
        <f t="shared" si="179"/>
        <v>314</v>
      </c>
      <c r="B322" s="210" t="s">
        <v>601</v>
      </c>
      <c r="C322" s="152" t="s">
        <v>602</v>
      </c>
      <c r="D322" s="151" t="s">
        <v>161</v>
      </c>
      <c r="E322" s="153">
        <v>1</v>
      </c>
      <c r="F322" s="165"/>
      <c r="G322" s="133"/>
      <c r="H322" s="133"/>
      <c r="I322" s="133"/>
      <c r="J322" s="133"/>
      <c r="K322" s="133"/>
      <c r="L322" s="133"/>
      <c r="M322" s="133"/>
      <c r="N322" s="143">
        <f t="shared" ref="N322" si="189">SUM(G322:M322)</f>
        <v>0</v>
      </c>
      <c r="O322" s="165"/>
      <c r="P322" s="142">
        <f t="shared" ref="P322" si="190">(G322*$G$4+H322*$H$4+I322*$I$4+J322*$J$4+K322*$K$4+L322*$L$4+M322*$M$4)</f>
        <v>0</v>
      </c>
      <c r="Q322" s="140"/>
      <c r="R322" s="140"/>
      <c r="S322" s="140"/>
      <c r="T322" s="142">
        <f t="shared" ref="T322" si="191">SUM(P322:S322)</f>
        <v>0</v>
      </c>
      <c r="U322" s="165"/>
      <c r="V322" s="142">
        <f t="shared" ref="V322" si="192">T322*$V$3</f>
        <v>0</v>
      </c>
      <c r="W322" s="142">
        <f t="shared" ref="W322" si="193">(T322+V322)*$W$3</f>
        <v>0</v>
      </c>
      <c r="X322" s="142">
        <f t="shared" ref="X322" si="194">T322+V322+W322</f>
        <v>0</v>
      </c>
      <c r="Y322" s="165"/>
      <c r="Z322" s="142">
        <f t="shared" ref="Z322" si="195">(N322*E322)</f>
        <v>0</v>
      </c>
      <c r="AA322" s="142">
        <f t="shared" ref="AA322" si="196">P322*E322</f>
        <v>0</v>
      </c>
      <c r="AB322" s="142">
        <f t="shared" ref="AB322" si="197">(Q322+R322+S322)*E322</f>
        <v>0</v>
      </c>
      <c r="AC322" s="142">
        <f t="shared" ref="AC322" si="198">V322*E322</f>
        <v>0</v>
      </c>
      <c r="AD322" s="142">
        <f t="shared" ref="AD322" si="199">W322*E322</f>
        <v>0</v>
      </c>
      <c r="AE322" s="142">
        <f t="shared" ref="AE322" si="200">SUM(AA322:AD322)</f>
        <v>0</v>
      </c>
      <c r="AF322" s="165"/>
      <c r="AG322" s="123">
        <f t="shared" ref="AG322" si="201">G322*$E322</f>
        <v>0</v>
      </c>
      <c r="AH322" s="123">
        <f t="shared" ref="AH322" si="202">H322*$E322</f>
        <v>0</v>
      </c>
      <c r="AI322" s="123">
        <f t="shared" ref="AI322" si="203">I322*$E322</f>
        <v>0</v>
      </c>
      <c r="AJ322" s="123">
        <f t="shared" ref="AJ322" si="204">J322*$E322</f>
        <v>0</v>
      </c>
      <c r="AK322" s="123">
        <f t="shared" ref="AK322" si="205">K322*$E322</f>
        <v>0</v>
      </c>
      <c r="AL322" s="123">
        <f t="shared" ref="AL322" si="206">L322*$E322</f>
        <v>0</v>
      </c>
      <c r="AM322" s="123">
        <f t="shared" ref="AM322" si="207">M322*$E322</f>
        <v>0</v>
      </c>
    </row>
    <row r="323" spans="1:39" s="122" customFormat="1" ht="90">
      <c r="A323" s="216">
        <f t="shared" si="179"/>
        <v>315</v>
      </c>
      <c r="B323" s="210" t="s">
        <v>635</v>
      </c>
      <c r="C323" s="152" t="s">
        <v>636</v>
      </c>
      <c r="D323" s="151" t="s">
        <v>161</v>
      </c>
      <c r="E323" s="153">
        <v>1</v>
      </c>
      <c r="F323" s="165"/>
      <c r="G323" s="133"/>
      <c r="H323" s="133"/>
      <c r="I323" s="133"/>
      <c r="J323" s="133"/>
      <c r="K323" s="133"/>
      <c r="L323" s="133"/>
      <c r="M323" s="133"/>
      <c r="N323" s="143">
        <f t="shared" si="180"/>
        <v>0</v>
      </c>
      <c r="O323" s="165"/>
      <c r="P323" s="142">
        <f t="shared" si="169"/>
        <v>0</v>
      </c>
      <c r="Q323" s="140"/>
      <c r="R323" s="140"/>
      <c r="S323" s="140"/>
      <c r="T323" s="142">
        <f t="shared" si="181"/>
        <v>0</v>
      </c>
      <c r="U323" s="165"/>
      <c r="V323" s="142">
        <f t="shared" si="170"/>
        <v>0</v>
      </c>
      <c r="W323" s="142">
        <f t="shared" si="171"/>
        <v>0</v>
      </c>
      <c r="X323" s="142">
        <f t="shared" si="182"/>
        <v>0</v>
      </c>
      <c r="Y323" s="165"/>
      <c r="Z323" s="142">
        <f t="shared" si="183"/>
        <v>0</v>
      </c>
      <c r="AA323" s="142">
        <f t="shared" si="184"/>
        <v>0</v>
      </c>
      <c r="AB323" s="142">
        <f t="shared" si="185"/>
        <v>0</v>
      </c>
      <c r="AC323" s="142">
        <f t="shared" si="186"/>
        <v>0</v>
      </c>
      <c r="AD323" s="142">
        <f t="shared" si="187"/>
        <v>0</v>
      </c>
      <c r="AE323" s="142">
        <f t="shared" si="188"/>
        <v>0</v>
      </c>
      <c r="AF323" s="165"/>
      <c r="AG323" s="123">
        <f t="shared" si="172"/>
        <v>0</v>
      </c>
      <c r="AH323" s="123">
        <f t="shared" si="173"/>
        <v>0</v>
      </c>
      <c r="AI323" s="123">
        <f t="shared" si="174"/>
        <v>0</v>
      </c>
      <c r="AJ323" s="123">
        <f t="shared" si="175"/>
        <v>0</v>
      </c>
      <c r="AK323" s="123">
        <f t="shared" si="176"/>
        <v>0</v>
      </c>
      <c r="AL323" s="123">
        <f t="shared" si="177"/>
        <v>0</v>
      </c>
      <c r="AM323" s="123">
        <f t="shared" si="178"/>
        <v>0</v>
      </c>
    </row>
    <row r="324" spans="1:39" s="122" customFormat="1">
      <c r="A324" s="218"/>
      <c r="B324" s="120"/>
      <c r="C324" s="121" t="s">
        <v>754</v>
      </c>
      <c r="D324" s="124"/>
      <c r="E324" s="125"/>
      <c r="F324" s="167"/>
      <c r="G324" s="134"/>
      <c r="H324" s="134"/>
      <c r="I324" s="134"/>
      <c r="J324" s="134"/>
      <c r="K324" s="134"/>
      <c r="L324" s="134"/>
      <c r="M324" s="134"/>
      <c r="N324" s="134"/>
      <c r="O324" s="167"/>
      <c r="P324" s="125"/>
      <c r="Q324" s="125"/>
      <c r="R324" s="125"/>
      <c r="S324" s="125"/>
      <c r="T324" s="125"/>
      <c r="U324" s="167"/>
      <c r="V324" s="125"/>
      <c r="W324" s="125"/>
      <c r="X324" s="125"/>
      <c r="Y324" s="167"/>
      <c r="Z324" s="138"/>
      <c r="AA324" s="126"/>
      <c r="AB324" s="125"/>
      <c r="AC324" s="125"/>
      <c r="AD324" s="125"/>
      <c r="AE324" s="126"/>
      <c r="AF324" s="167"/>
      <c r="AG324" s="126"/>
      <c r="AH324" s="126"/>
      <c r="AI324" s="126"/>
      <c r="AJ324" s="126"/>
      <c r="AK324" s="126">
        <f t="shared" ref="AK324:AL339" si="208">K324*$E324</f>
        <v>0</v>
      </c>
      <c r="AL324" s="126">
        <f t="shared" si="208"/>
        <v>0</v>
      </c>
      <c r="AM324" s="126">
        <f t="shared" ref="AM324:AM344" si="209">M324*$E324</f>
        <v>0</v>
      </c>
    </row>
    <row r="325" spans="1:39" s="122" customFormat="1" ht="15">
      <c r="A325" s="216">
        <f>+A323+1</f>
        <v>316</v>
      </c>
      <c r="B325" s="210"/>
      <c r="C325" s="152"/>
      <c r="D325" s="151"/>
      <c r="E325" s="153"/>
      <c r="F325" s="165"/>
      <c r="G325" s="133"/>
      <c r="H325" s="133"/>
      <c r="I325" s="133"/>
      <c r="J325" s="157"/>
      <c r="K325" s="133"/>
      <c r="L325" s="157"/>
      <c r="M325" s="157"/>
      <c r="N325" s="143">
        <f t="shared" ref="N325:N344" si="210">SUM(G325:M325)</f>
        <v>0</v>
      </c>
      <c r="O325" s="165"/>
      <c r="P325" s="142">
        <f>(G325*$G$3+H325*$H$3+I325*$I$3+K325*$K$3)</f>
        <v>0</v>
      </c>
      <c r="Q325" s="140"/>
      <c r="R325" s="140"/>
      <c r="S325" s="140"/>
      <c r="T325" s="142">
        <f t="shared" ref="T325:T344" si="211">SUM(P325:S325)</f>
        <v>0</v>
      </c>
      <c r="U325" s="165"/>
      <c r="V325" s="142">
        <f t="shared" ref="V325:V344" si="212">T325*$V$3</f>
        <v>0</v>
      </c>
      <c r="W325" s="142">
        <f t="shared" ref="W325:W344" si="213">(T325+V325)*$W$3</f>
        <v>0</v>
      </c>
      <c r="X325" s="142">
        <f t="shared" ref="X325:X344" si="214">T325+V325+W325</f>
        <v>0</v>
      </c>
      <c r="Y325" s="165"/>
      <c r="Z325" s="142">
        <f t="shared" ref="Z325:Z344" si="215">(N325*E325)</f>
        <v>0</v>
      </c>
      <c r="AA325" s="142">
        <f t="shared" ref="AA325:AA344" si="216">P325*E325</f>
        <v>0</v>
      </c>
      <c r="AB325" s="142">
        <f t="shared" ref="AB325:AB344" si="217">(Q325+R325+S325)*E325</f>
        <v>0</v>
      </c>
      <c r="AC325" s="142">
        <f t="shared" ref="AC325:AC344" si="218">V325*E325</f>
        <v>0</v>
      </c>
      <c r="AD325" s="142">
        <f t="shared" ref="AD325:AD344" si="219">W325*E325</f>
        <v>0</v>
      </c>
      <c r="AE325" s="142">
        <f t="shared" ref="AE325:AE344" si="220">SUM(AA325:AD325)</f>
        <v>0</v>
      </c>
      <c r="AF325" s="165"/>
      <c r="AG325" s="123">
        <f t="shared" ref="AG325:AG344" si="221">G325*$E325</f>
        <v>0</v>
      </c>
      <c r="AH325" s="123">
        <f t="shared" ref="AH325:AH344" si="222">H325*$E325</f>
        <v>0</v>
      </c>
      <c r="AI325" s="123">
        <f t="shared" ref="AI325:AI344" si="223">I325*$E325</f>
        <v>0</v>
      </c>
      <c r="AJ325" s="123">
        <f t="shared" ref="AJ325:AJ344" si="224">J325*$E325</f>
        <v>0</v>
      </c>
      <c r="AK325" s="123">
        <f t="shared" si="208"/>
        <v>0</v>
      </c>
      <c r="AL325" s="123">
        <f t="shared" si="208"/>
        <v>0</v>
      </c>
      <c r="AM325" s="123">
        <f t="shared" si="209"/>
        <v>0</v>
      </c>
    </row>
    <row r="326" spans="1:39" s="122" customFormat="1" ht="15">
      <c r="A326" s="216">
        <f t="shared" ref="A326:A344" si="225">+A325+1</f>
        <v>317</v>
      </c>
      <c r="B326" s="210"/>
      <c r="C326" s="152"/>
      <c r="D326" s="151"/>
      <c r="E326" s="153"/>
      <c r="F326" s="165"/>
      <c r="G326" s="133"/>
      <c r="H326" s="133"/>
      <c r="I326" s="133"/>
      <c r="J326" s="157"/>
      <c r="K326" s="133"/>
      <c r="L326" s="157"/>
      <c r="M326" s="157"/>
      <c r="N326" s="143">
        <f t="shared" si="210"/>
        <v>0</v>
      </c>
      <c r="O326" s="165"/>
      <c r="P326" s="142">
        <f t="shared" ref="P326:P344" si="226">(G326*$G$3+H326*$H$3+I326*$I$3+K326*$K$3)</f>
        <v>0</v>
      </c>
      <c r="Q326" s="140"/>
      <c r="R326" s="140"/>
      <c r="S326" s="140"/>
      <c r="T326" s="142">
        <f t="shared" si="211"/>
        <v>0</v>
      </c>
      <c r="U326" s="165"/>
      <c r="V326" s="142">
        <f t="shared" si="212"/>
        <v>0</v>
      </c>
      <c r="W326" s="142">
        <f t="shared" si="213"/>
        <v>0</v>
      </c>
      <c r="X326" s="142">
        <f t="shared" si="214"/>
        <v>0</v>
      </c>
      <c r="Y326" s="165"/>
      <c r="Z326" s="142">
        <f t="shared" si="215"/>
        <v>0</v>
      </c>
      <c r="AA326" s="142">
        <f t="shared" si="216"/>
        <v>0</v>
      </c>
      <c r="AB326" s="142">
        <f t="shared" si="217"/>
        <v>0</v>
      </c>
      <c r="AC326" s="142">
        <f t="shared" si="218"/>
        <v>0</v>
      </c>
      <c r="AD326" s="142">
        <f t="shared" si="219"/>
        <v>0</v>
      </c>
      <c r="AE326" s="142">
        <f t="shared" si="220"/>
        <v>0</v>
      </c>
      <c r="AF326" s="165"/>
      <c r="AG326" s="123">
        <f t="shared" si="221"/>
        <v>0</v>
      </c>
      <c r="AH326" s="123">
        <f t="shared" si="222"/>
        <v>0</v>
      </c>
      <c r="AI326" s="123">
        <f t="shared" si="223"/>
        <v>0</v>
      </c>
      <c r="AJ326" s="123">
        <f t="shared" si="224"/>
        <v>0</v>
      </c>
      <c r="AK326" s="123">
        <f t="shared" si="208"/>
        <v>0</v>
      </c>
      <c r="AL326" s="123">
        <f t="shared" si="208"/>
        <v>0</v>
      </c>
      <c r="AM326" s="123">
        <f t="shared" si="209"/>
        <v>0</v>
      </c>
    </row>
    <row r="327" spans="1:39" s="122" customFormat="1" ht="15">
      <c r="A327" s="216">
        <f t="shared" si="225"/>
        <v>318</v>
      </c>
      <c r="B327" s="210"/>
      <c r="C327" s="152"/>
      <c r="D327" s="151"/>
      <c r="E327" s="153"/>
      <c r="F327" s="165"/>
      <c r="G327" s="133"/>
      <c r="H327" s="133"/>
      <c r="I327" s="133"/>
      <c r="J327" s="157"/>
      <c r="K327" s="133"/>
      <c r="L327" s="157"/>
      <c r="M327" s="157"/>
      <c r="N327" s="143">
        <f t="shared" si="210"/>
        <v>0</v>
      </c>
      <c r="O327" s="165"/>
      <c r="P327" s="142">
        <f t="shared" si="226"/>
        <v>0</v>
      </c>
      <c r="Q327" s="140"/>
      <c r="R327" s="140"/>
      <c r="S327" s="140"/>
      <c r="T327" s="142">
        <f t="shared" si="211"/>
        <v>0</v>
      </c>
      <c r="U327" s="165"/>
      <c r="V327" s="142">
        <f t="shared" si="212"/>
        <v>0</v>
      </c>
      <c r="W327" s="142">
        <f t="shared" si="213"/>
        <v>0</v>
      </c>
      <c r="X327" s="142">
        <f t="shared" si="214"/>
        <v>0</v>
      </c>
      <c r="Y327" s="165"/>
      <c r="Z327" s="142">
        <f t="shared" si="215"/>
        <v>0</v>
      </c>
      <c r="AA327" s="142">
        <f t="shared" si="216"/>
        <v>0</v>
      </c>
      <c r="AB327" s="142">
        <f t="shared" si="217"/>
        <v>0</v>
      </c>
      <c r="AC327" s="142">
        <f t="shared" si="218"/>
        <v>0</v>
      </c>
      <c r="AD327" s="142">
        <f t="shared" si="219"/>
        <v>0</v>
      </c>
      <c r="AE327" s="142">
        <f t="shared" si="220"/>
        <v>0</v>
      </c>
      <c r="AF327" s="165"/>
      <c r="AG327" s="123">
        <f t="shared" si="221"/>
        <v>0</v>
      </c>
      <c r="AH327" s="123">
        <f t="shared" si="222"/>
        <v>0</v>
      </c>
      <c r="AI327" s="123">
        <f t="shared" si="223"/>
        <v>0</v>
      </c>
      <c r="AJ327" s="123">
        <f t="shared" si="224"/>
        <v>0</v>
      </c>
      <c r="AK327" s="123">
        <f t="shared" si="208"/>
        <v>0</v>
      </c>
      <c r="AL327" s="123">
        <f t="shared" si="208"/>
        <v>0</v>
      </c>
      <c r="AM327" s="123">
        <f t="shared" si="209"/>
        <v>0</v>
      </c>
    </row>
    <row r="328" spans="1:39" s="122" customFormat="1" ht="15">
      <c r="A328" s="216">
        <f t="shared" si="225"/>
        <v>319</v>
      </c>
      <c r="B328" s="210"/>
      <c r="C328" s="152"/>
      <c r="D328" s="151"/>
      <c r="E328" s="153"/>
      <c r="F328" s="165"/>
      <c r="G328" s="133"/>
      <c r="H328" s="133"/>
      <c r="I328" s="133"/>
      <c r="J328" s="157"/>
      <c r="K328" s="133"/>
      <c r="L328" s="157"/>
      <c r="M328" s="157"/>
      <c r="N328" s="143">
        <f t="shared" si="210"/>
        <v>0</v>
      </c>
      <c r="O328" s="165"/>
      <c r="P328" s="142">
        <f t="shared" si="226"/>
        <v>0</v>
      </c>
      <c r="Q328" s="140"/>
      <c r="R328" s="140"/>
      <c r="S328" s="140"/>
      <c r="T328" s="142">
        <f t="shared" si="211"/>
        <v>0</v>
      </c>
      <c r="U328" s="165"/>
      <c r="V328" s="142">
        <f t="shared" si="212"/>
        <v>0</v>
      </c>
      <c r="W328" s="142">
        <f t="shared" si="213"/>
        <v>0</v>
      </c>
      <c r="X328" s="142">
        <f t="shared" si="214"/>
        <v>0</v>
      </c>
      <c r="Y328" s="165"/>
      <c r="Z328" s="142">
        <f t="shared" si="215"/>
        <v>0</v>
      </c>
      <c r="AA328" s="142">
        <f t="shared" si="216"/>
        <v>0</v>
      </c>
      <c r="AB328" s="142">
        <f t="shared" si="217"/>
        <v>0</v>
      </c>
      <c r="AC328" s="142">
        <f t="shared" si="218"/>
        <v>0</v>
      </c>
      <c r="AD328" s="142">
        <f t="shared" si="219"/>
        <v>0</v>
      </c>
      <c r="AE328" s="142">
        <f t="shared" si="220"/>
        <v>0</v>
      </c>
      <c r="AF328" s="165"/>
      <c r="AG328" s="123">
        <f t="shared" si="221"/>
        <v>0</v>
      </c>
      <c r="AH328" s="123">
        <f t="shared" si="222"/>
        <v>0</v>
      </c>
      <c r="AI328" s="123">
        <f t="shared" si="223"/>
        <v>0</v>
      </c>
      <c r="AJ328" s="123">
        <f t="shared" si="224"/>
        <v>0</v>
      </c>
      <c r="AK328" s="123">
        <f t="shared" si="208"/>
        <v>0</v>
      </c>
      <c r="AL328" s="123">
        <f t="shared" si="208"/>
        <v>0</v>
      </c>
      <c r="AM328" s="123">
        <f t="shared" si="209"/>
        <v>0</v>
      </c>
    </row>
    <row r="329" spans="1:39" s="122" customFormat="1" ht="15">
      <c r="A329" s="216">
        <f t="shared" si="225"/>
        <v>320</v>
      </c>
      <c r="B329" s="210"/>
      <c r="C329" s="152"/>
      <c r="D329" s="151"/>
      <c r="E329" s="153"/>
      <c r="F329" s="165"/>
      <c r="G329" s="133"/>
      <c r="H329" s="133"/>
      <c r="I329" s="133"/>
      <c r="J329" s="157"/>
      <c r="K329" s="133"/>
      <c r="L329" s="157"/>
      <c r="M329" s="157"/>
      <c r="N329" s="143">
        <f t="shared" si="210"/>
        <v>0</v>
      </c>
      <c r="O329" s="165"/>
      <c r="P329" s="142">
        <f t="shared" si="226"/>
        <v>0</v>
      </c>
      <c r="Q329" s="140"/>
      <c r="R329" s="140"/>
      <c r="S329" s="140"/>
      <c r="T329" s="142">
        <f t="shared" si="211"/>
        <v>0</v>
      </c>
      <c r="U329" s="165"/>
      <c r="V329" s="142">
        <f t="shared" si="212"/>
        <v>0</v>
      </c>
      <c r="W329" s="142">
        <f t="shared" si="213"/>
        <v>0</v>
      </c>
      <c r="X329" s="142">
        <f t="shared" si="214"/>
        <v>0</v>
      </c>
      <c r="Y329" s="165"/>
      <c r="Z329" s="142">
        <f t="shared" si="215"/>
        <v>0</v>
      </c>
      <c r="AA329" s="142">
        <f t="shared" si="216"/>
        <v>0</v>
      </c>
      <c r="AB329" s="142">
        <f t="shared" si="217"/>
        <v>0</v>
      </c>
      <c r="AC329" s="142">
        <f t="shared" si="218"/>
        <v>0</v>
      </c>
      <c r="AD329" s="142">
        <f t="shared" si="219"/>
        <v>0</v>
      </c>
      <c r="AE329" s="142">
        <f t="shared" si="220"/>
        <v>0</v>
      </c>
      <c r="AF329" s="165"/>
      <c r="AG329" s="123">
        <f t="shared" si="221"/>
        <v>0</v>
      </c>
      <c r="AH329" s="123">
        <f t="shared" si="222"/>
        <v>0</v>
      </c>
      <c r="AI329" s="123">
        <f t="shared" si="223"/>
        <v>0</v>
      </c>
      <c r="AJ329" s="123">
        <f t="shared" si="224"/>
        <v>0</v>
      </c>
      <c r="AK329" s="123">
        <f t="shared" si="208"/>
        <v>0</v>
      </c>
      <c r="AL329" s="123">
        <f t="shared" si="208"/>
        <v>0</v>
      </c>
      <c r="AM329" s="123">
        <f t="shared" si="209"/>
        <v>0</v>
      </c>
    </row>
    <row r="330" spans="1:39" s="122" customFormat="1" ht="15">
      <c r="A330" s="216">
        <f t="shared" si="225"/>
        <v>321</v>
      </c>
      <c r="B330" s="210"/>
      <c r="C330" s="152"/>
      <c r="D330" s="151"/>
      <c r="E330" s="153"/>
      <c r="F330" s="165"/>
      <c r="G330" s="133"/>
      <c r="H330" s="133"/>
      <c r="I330" s="133"/>
      <c r="J330" s="157"/>
      <c r="K330" s="133"/>
      <c r="L330" s="157"/>
      <c r="M330" s="157"/>
      <c r="N330" s="143">
        <f t="shared" si="210"/>
        <v>0</v>
      </c>
      <c r="O330" s="165"/>
      <c r="P330" s="142">
        <f t="shared" si="226"/>
        <v>0</v>
      </c>
      <c r="Q330" s="140"/>
      <c r="R330" s="140"/>
      <c r="S330" s="140"/>
      <c r="T330" s="142">
        <f t="shared" si="211"/>
        <v>0</v>
      </c>
      <c r="U330" s="165"/>
      <c r="V330" s="142">
        <f t="shared" si="212"/>
        <v>0</v>
      </c>
      <c r="W330" s="142">
        <f t="shared" si="213"/>
        <v>0</v>
      </c>
      <c r="X330" s="142">
        <f t="shared" si="214"/>
        <v>0</v>
      </c>
      <c r="Y330" s="165"/>
      <c r="Z330" s="142">
        <f t="shared" si="215"/>
        <v>0</v>
      </c>
      <c r="AA330" s="142">
        <f t="shared" si="216"/>
        <v>0</v>
      </c>
      <c r="AB330" s="142">
        <f t="shared" si="217"/>
        <v>0</v>
      </c>
      <c r="AC330" s="142">
        <f t="shared" si="218"/>
        <v>0</v>
      </c>
      <c r="AD330" s="142">
        <f t="shared" si="219"/>
        <v>0</v>
      </c>
      <c r="AE330" s="142">
        <f t="shared" si="220"/>
        <v>0</v>
      </c>
      <c r="AF330" s="165"/>
      <c r="AG330" s="123">
        <f t="shared" si="221"/>
        <v>0</v>
      </c>
      <c r="AH330" s="123">
        <f t="shared" si="222"/>
        <v>0</v>
      </c>
      <c r="AI330" s="123">
        <f t="shared" si="223"/>
        <v>0</v>
      </c>
      <c r="AJ330" s="123">
        <f t="shared" si="224"/>
        <v>0</v>
      </c>
      <c r="AK330" s="123">
        <f t="shared" si="208"/>
        <v>0</v>
      </c>
      <c r="AL330" s="123">
        <f t="shared" si="208"/>
        <v>0</v>
      </c>
      <c r="AM330" s="123">
        <f t="shared" si="209"/>
        <v>0</v>
      </c>
    </row>
    <row r="331" spans="1:39" s="122" customFormat="1" ht="15">
      <c r="A331" s="216">
        <f t="shared" si="225"/>
        <v>322</v>
      </c>
      <c r="B331" s="210"/>
      <c r="C331" s="152"/>
      <c r="D331" s="151"/>
      <c r="E331" s="153"/>
      <c r="F331" s="165"/>
      <c r="G331" s="133"/>
      <c r="H331" s="133"/>
      <c r="I331" s="133"/>
      <c r="J331" s="157"/>
      <c r="K331" s="133"/>
      <c r="L331" s="157"/>
      <c r="M331" s="157"/>
      <c r="N331" s="143">
        <f t="shared" si="210"/>
        <v>0</v>
      </c>
      <c r="O331" s="165"/>
      <c r="P331" s="142">
        <f t="shared" si="226"/>
        <v>0</v>
      </c>
      <c r="Q331" s="140"/>
      <c r="R331" s="140"/>
      <c r="S331" s="140"/>
      <c r="T331" s="142">
        <f t="shared" si="211"/>
        <v>0</v>
      </c>
      <c r="U331" s="165"/>
      <c r="V331" s="142">
        <f t="shared" si="212"/>
        <v>0</v>
      </c>
      <c r="W331" s="142">
        <f t="shared" si="213"/>
        <v>0</v>
      </c>
      <c r="X331" s="142">
        <f t="shared" si="214"/>
        <v>0</v>
      </c>
      <c r="Y331" s="165"/>
      <c r="Z331" s="142">
        <f t="shared" si="215"/>
        <v>0</v>
      </c>
      <c r="AA331" s="142">
        <f t="shared" si="216"/>
        <v>0</v>
      </c>
      <c r="AB331" s="142">
        <f t="shared" si="217"/>
        <v>0</v>
      </c>
      <c r="AC331" s="142">
        <f t="shared" si="218"/>
        <v>0</v>
      </c>
      <c r="AD331" s="142">
        <f t="shared" si="219"/>
        <v>0</v>
      </c>
      <c r="AE331" s="142">
        <f t="shared" si="220"/>
        <v>0</v>
      </c>
      <c r="AF331" s="165"/>
      <c r="AG331" s="123">
        <f t="shared" si="221"/>
        <v>0</v>
      </c>
      <c r="AH331" s="123">
        <f t="shared" si="222"/>
        <v>0</v>
      </c>
      <c r="AI331" s="123">
        <f t="shared" si="223"/>
        <v>0</v>
      </c>
      <c r="AJ331" s="123">
        <f t="shared" si="224"/>
        <v>0</v>
      </c>
      <c r="AK331" s="123">
        <f t="shared" si="208"/>
        <v>0</v>
      </c>
      <c r="AL331" s="123">
        <f t="shared" si="208"/>
        <v>0</v>
      </c>
      <c r="AM331" s="123">
        <f t="shared" si="209"/>
        <v>0</v>
      </c>
    </row>
    <row r="332" spans="1:39" s="122" customFormat="1" ht="15">
      <c r="A332" s="216">
        <f t="shared" si="225"/>
        <v>323</v>
      </c>
      <c r="B332" s="210"/>
      <c r="C332" s="152"/>
      <c r="D332" s="151"/>
      <c r="E332" s="153"/>
      <c r="F332" s="165"/>
      <c r="G332" s="133"/>
      <c r="H332" s="133"/>
      <c r="I332" s="133"/>
      <c r="J332" s="157"/>
      <c r="K332" s="133"/>
      <c r="L332" s="157"/>
      <c r="M332" s="157"/>
      <c r="N332" s="143">
        <f t="shared" si="210"/>
        <v>0</v>
      </c>
      <c r="O332" s="165"/>
      <c r="P332" s="142">
        <f t="shared" si="226"/>
        <v>0</v>
      </c>
      <c r="Q332" s="140"/>
      <c r="R332" s="140"/>
      <c r="S332" s="140"/>
      <c r="T332" s="142">
        <f t="shared" si="211"/>
        <v>0</v>
      </c>
      <c r="U332" s="165"/>
      <c r="V332" s="142">
        <f t="shared" si="212"/>
        <v>0</v>
      </c>
      <c r="W332" s="142">
        <f t="shared" si="213"/>
        <v>0</v>
      </c>
      <c r="X332" s="142">
        <f t="shared" si="214"/>
        <v>0</v>
      </c>
      <c r="Y332" s="165"/>
      <c r="Z332" s="142">
        <f t="shared" si="215"/>
        <v>0</v>
      </c>
      <c r="AA332" s="142">
        <f t="shared" si="216"/>
        <v>0</v>
      </c>
      <c r="AB332" s="142">
        <f t="shared" si="217"/>
        <v>0</v>
      </c>
      <c r="AC332" s="142">
        <f t="shared" si="218"/>
        <v>0</v>
      </c>
      <c r="AD332" s="142">
        <f t="shared" si="219"/>
        <v>0</v>
      </c>
      <c r="AE332" s="142">
        <f t="shared" si="220"/>
        <v>0</v>
      </c>
      <c r="AF332" s="165"/>
      <c r="AG332" s="123">
        <f t="shared" si="221"/>
        <v>0</v>
      </c>
      <c r="AH332" s="123">
        <f t="shared" si="222"/>
        <v>0</v>
      </c>
      <c r="AI332" s="123">
        <f t="shared" si="223"/>
        <v>0</v>
      </c>
      <c r="AJ332" s="123">
        <f t="shared" si="224"/>
        <v>0</v>
      </c>
      <c r="AK332" s="123">
        <f t="shared" si="208"/>
        <v>0</v>
      </c>
      <c r="AL332" s="123">
        <f t="shared" si="208"/>
        <v>0</v>
      </c>
      <c r="AM332" s="123">
        <f t="shared" si="209"/>
        <v>0</v>
      </c>
    </row>
    <row r="333" spans="1:39" s="122" customFormat="1" ht="15">
      <c r="A333" s="216">
        <f t="shared" si="225"/>
        <v>324</v>
      </c>
      <c r="B333" s="210"/>
      <c r="C333" s="152"/>
      <c r="D333" s="151"/>
      <c r="E333" s="153"/>
      <c r="F333" s="165"/>
      <c r="G333" s="133"/>
      <c r="H333" s="133"/>
      <c r="I333" s="133"/>
      <c r="J333" s="157"/>
      <c r="K333" s="133"/>
      <c r="L333" s="157"/>
      <c r="M333" s="157"/>
      <c r="N333" s="143">
        <f t="shared" si="210"/>
        <v>0</v>
      </c>
      <c r="O333" s="165"/>
      <c r="P333" s="142">
        <f t="shared" si="226"/>
        <v>0</v>
      </c>
      <c r="Q333" s="140"/>
      <c r="R333" s="140"/>
      <c r="S333" s="140"/>
      <c r="T333" s="142">
        <f t="shared" si="211"/>
        <v>0</v>
      </c>
      <c r="U333" s="165"/>
      <c r="V333" s="142">
        <f t="shared" si="212"/>
        <v>0</v>
      </c>
      <c r="W333" s="142">
        <f t="shared" si="213"/>
        <v>0</v>
      </c>
      <c r="X333" s="142">
        <f t="shared" si="214"/>
        <v>0</v>
      </c>
      <c r="Y333" s="165"/>
      <c r="Z333" s="142">
        <f t="shared" si="215"/>
        <v>0</v>
      </c>
      <c r="AA333" s="142">
        <f t="shared" si="216"/>
        <v>0</v>
      </c>
      <c r="AB333" s="142">
        <f t="shared" si="217"/>
        <v>0</v>
      </c>
      <c r="AC333" s="142">
        <f t="shared" si="218"/>
        <v>0</v>
      </c>
      <c r="AD333" s="142">
        <f t="shared" si="219"/>
        <v>0</v>
      </c>
      <c r="AE333" s="142">
        <f t="shared" si="220"/>
        <v>0</v>
      </c>
      <c r="AF333" s="165"/>
      <c r="AG333" s="123">
        <f t="shared" si="221"/>
        <v>0</v>
      </c>
      <c r="AH333" s="123">
        <f t="shared" si="222"/>
        <v>0</v>
      </c>
      <c r="AI333" s="123">
        <f t="shared" si="223"/>
        <v>0</v>
      </c>
      <c r="AJ333" s="123">
        <f t="shared" si="224"/>
        <v>0</v>
      </c>
      <c r="AK333" s="123">
        <f t="shared" si="208"/>
        <v>0</v>
      </c>
      <c r="AL333" s="123">
        <f t="shared" si="208"/>
        <v>0</v>
      </c>
      <c r="AM333" s="123">
        <f t="shared" si="209"/>
        <v>0</v>
      </c>
    </row>
    <row r="334" spans="1:39" s="122" customFormat="1" ht="15">
      <c r="A334" s="216">
        <f t="shared" si="225"/>
        <v>325</v>
      </c>
      <c r="B334" s="210"/>
      <c r="C334" s="152"/>
      <c r="D334" s="151"/>
      <c r="E334" s="153"/>
      <c r="F334" s="165"/>
      <c r="G334" s="133"/>
      <c r="H334" s="133"/>
      <c r="I334" s="133"/>
      <c r="J334" s="157"/>
      <c r="K334" s="133"/>
      <c r="L334" s="157"/>
      <c r="M334" s="157"/>
      <c r="N334" s="143">
        <f t="shared" si="210"/>
        <v>0</v>
      </c>
      <c r="O334" s="165"/>
      <c r="P334" s="142">
        <f t="shared" si="226"/>
        <v>0</v>
      </c>
      <c r="Q334" s="140"/>
      <c r="R334" s="140"/>
      <c r="S334" s="140"/>
      <c r="T334" s="142">
        <f t="shared" si="211"/>
        <v>0</v>
      </c>
      <c r="U334" s="165"/>
      <c r="V334" s="142">
        <f t="shared" si="212"/>
        <v>0</v>
      </c>
      <c r="W334" s="142">
        <f t="shared" si="213"/>
        <v>0</v>
      </c>
      <c r="X334" s="142">
        <f t="shared" si="214"/>
        <v>0</v>
      </c>
      <c r="Y334" s="165"/>
      <c r="Z334" s="142">
        <f t="shared" si="215"/>
        <v>0</v>
      </c>
      <c r="AA334" s="142">
        <f t="shared" si="216"/>
        <v>0</v>
      </c>
      <c r="AB334" s="142">
        <f t="shared" si="217"/>
        <v>0</v>
      </c>
      <c r="AC334" s="142">
        <f t="shared" si="218"/>
        <v>0</v>
      </c>
      <c r="AD334" s="142">
        <f t="shared" si="219"/>
        <v>0</v>
      </c>
      <c r="AE334" s="142">
        <f t="shared" si="220"/>
        <v>0</v>
      </c>
      <c r="AF334" s="165"/>
      <c r="AG334" s="123">
        <f t="shared" si="221"/>
        <v>0</v>
      </c>
      <c r="AH334" s="123">
        <f t="shared" si="222"/>
        <v>0</v>
      </c>
      <c r="AI334" s="123">
        <f t="shared" si="223"/>
        <v>0</v>
      </c>
      <c r="AJ334" s="123">
        <f t="shared" si="224"/>
        <v>0</v>
      </c>
      <c r="AK334" s="123">
        <f t="shared" si="208"/>
        <v>0</v>
      </c>
      <c r="AL334" s="123">
        <f t="shared" si="208"/>
        <v>0</v>
      </c>
      <c r="AM334" s="123">
        <f t="shared" si="209"/>
        <v>0</v>
      </c>
    </row>
    <row r="335" spans="1:39" s="122" customFormat="1" ht="15">
      <c r="A335" s="216">
        <f t="shared" si="225"/>
        <v>326</v>
      </c>
      <c r="B335" s="210"/>
      <c r="C335" s="152"/>
      <c r="D335" s="151"/>
      <c r="E335" s="153"/>
      <c r="F335" s="165"/>
      <c r="G335" s="133"/>
      <c r="H335" s="133"/>
      <c r="I335" s="133"/>
      <c r="J335" s="157"/>
      <c r="K335" s="133"/>
      <c r="L335" s="157"/>
      <c r="M335" s="157"/>
      <c r="N335" s="143">
        <f t="shared" si="210"/>
        <v>0</v>
      </c>
      <c r="O335" s="165"/>
      <c r="P335" s="142">
        <f t="shared" si="226"/>
        <v>0</v>
      </c>
      <c r="Q335" s="140"/>
      <c r="R335" s="140"/>
      <c r="S335" s="140"/>
      <c r="T335" s="142">
        <f t="shared" si="211"/>
        <v>0</v>
      </c>
      <c r="U335" s="165"/>
      <c r="V335" s="142">
        <f t="shared" si="212"/>
        <v>0</v>
      </c>
      <c r="W335" s="142">
        <f t="shared" si="213"/>
        <v>0</v>
      </c>
      <c r="X335" s="142">
        <f t="shared" si="214"/>
        <v>0</v>
      </c>
      <c r="Y335" s="165"/>
      <c r="Z335" s="142">
        <f t="shared" si="215"/>
        <v>0</v>
      </c>
      <c r="AA335" s="142">
        <f t="shared" si="216"/>
        <v>0</v>
      </c>
      <c r="AB335" s="142">
        <f t="shared" si="217"/>
        <v>0</v>
      </c>
      <c r="AC335" s="142">
        <f t="shared" si="218"/>
        <v>0</v>
      </c>
      <c r="AD335" s="142">
        <f t="shared" si="219"/>
        <v>0</v>
      </c>
      <c r="AE335" s="142">
        <f t="shared" si="220"/>
        <v>0</v>
      </c>
      <c r="AF335" s="165"/>
      <c r="AG335" s="123">
        <f t="shared" si="221"/>
        <v>0</v>
      </c>
      <c r="AH335" s="123">
        <f t="shared" si="222"/>
        <v>0</v>
      </c>
      <c r="AI335" s="123">
        <f t="shared" si="223"/>
        <v>0</v>
      </c>
      <c r="AJ335" s="123">
        <f t="shared" si="224"/>
        <v>0</v>
      </c>
      <c r="AK335" s="123">
        <f t="shared" si="208"/>
        <v>0</v>
      </c>
      <c r="AL335" s="123">
        <f t="shared" si="208"/>
        <v>0</v>
      </c>
      <c r="AM335" s="123">
        <f t="shared" si="209"/>
        <v>0</v>
      </c>
    </row>
    <row r="336" spans="1:39" s="122" customFormat="1" ht="15">
      <c r="A336" s="216">
        <f t="shared" si="225"/>
        <v>327</v>
      </c>
      <c r="B336" s="210"/>
      <c r="C336" s="152"/>
      <c r="D336" s="151"/>
      <c r="E336" s="153"/>
      <c r="F336" s="165"/>
      <c r="G336" s="133"/>
      <c r="H336" s="133"/>
      <c r="I336" s="133"/>
      <c r="J336" s="157"/>
      <c r="K336" s="133"/>
      <c r="L336" s="157"/>
      <c r="M336" s="157"/>
      <c r="N336" s="143">
        <f t="shared" si="210"/>
        <v>0</v>
      </c>
      <c r="O336" s="165"/>
      <c r="P336" s="142">
        <f t="shared" si="226"/>
        <v>0</v>
      </c>
      <c r="Q336" s="140"/>
      <c r="R336" s="140"/>
      <c r="S336" s="140"/>
      <c r="T336" s="142">
        <f t="shared" si="211"/>
        <v>0</v>
      </c>
      <c r="U336" s="165"/>
      <c r="V336" s="142">
        <f t="shared" si="212"/>
        <v>0</v>
      </c>
      <c r="W336" s="142">
        <f t="shared" si="213"/>
        <v>0</v>
      </c>
      <c r="X336" s="142">
        <f t="shared" si="214"/>
        <v>0</v>
      </c>
      <c r="Y336" s="165"/>
      <c r="Z336" s="142">
        <f t="shared" si="215"/>
        <v>0</v>
      </c>
      <c r="AA336" s="142">
        <f t="shared" si="216"/>
        <v>0</v>
      </c>
      <c r="AB336" s="142">
        <f t="shared" si="217"/>
        <v>0</v>
      </c>
      <c r="AC336" s="142">
        <f t="shared" si="218"/>
        <v>0</v>
      </c>
      <c r="AD336" s="142">
        <f t="shared" si="219"/>
        <v>0</v>
      </c>
      <c r="AE336" s="142">
        <f t="shared" si="220"/>
        <v>0</v>
      </c>
      <c r="AF336" s="165"/>
      <c r="AG336" s="123">
        <f t="shared" si="221"/>
        <v>0</v>
      </c>
      <c r="AH336" s="123">
        <f t="shared" si="222"/>
        <v>0</v>
      </c>
      <c r="AI336" s="123">
        <f t="shared" si="223"/>
        <v>0</v>
      </c>
      <c r="AJ336" s="123">
        <f t="shared" si="224"/>
        <v>0</v>
      </c>
      <c r="AK336" s="123">
        <f t="shared" si="208"/>
        <v>0</v>
      </c>
      <c r="AL336" s="123">
        <f t="shared" si="208"/>
        <v>0</v>
      </c>
      <c r="AM336" s="123">
        <f t="shared" si="209"/>
        <v>0</v>
      </c>
    </row>
    <row r="337" spans="1:39" s="122" customFormat="1" ht="15">
      <c r="A337" s="216">
        <f t="shared" si="225"/>
        <v>328</v>
      </c>
      <c r="B337" s="210"/>
      <c r="C337" s="152"/>
      <c r="D337" s="151"/>
      <c r="E337" s="153"/>
      <c r="F337" s="165"/>
      <c r="G337" s="133"/>
      <c r="H337" s="133"/>
      <c r="I337" s="133"/>
      <c r="J337" s="157"/>
      <c r="K337" s="133"/>
      <c r="L337" s="157"/>
      <c r="M337" s="157"/>
      <c r="N337" s="143">
        <f t="shared" si="210"/>
        <v>0</v>
      </c>
      <c r="O337" s="165"/>
      <c r="P337" s="142">
        <f t="shared" si="226"/>
        <v>0</v>
      </c>
      <c r="Q337" s="140"/>
      <c r="R337" s="140"/>
      <c r="S337" s="140"/>
      <c r="T337" s="142">
        <f t="shared" si="211"/>
        <v>0</v>
      </c>
      <c r="U337" s="165"/>
      <c r="V337" s="142">
        <f t="shared" si="212"/>
        <v>0</v>
      </c>
      <c r="W337" s="142">
        <f t="shared" si="213"/>
        <v>0</v>
      </c>
      <c r="X337" s="142">
        <f t="shared" si="214"/>
        <v>0</v>
      </c>
      <c r="Y337" s="165"/>
      <c r="Z337" s="142">
        <f t="shared" si="215"/>
        <v>0</v>
      </c>
      <c r="AA337" s="142">
        <f t="shared" si="216"/>
        <v>0</v>
      </c>
      <c r="AB337" s="142">
        <f t="shared" si="217"/>
        <v>0</v>
      </c>
      <c r="AC337" s="142">
        <f t="shared" si="218"/>
        <v>0</v>
      </c>
      <c r="AD337" s="142">
        <f t="shared" si="219"/>
        <v>0</v>
      </c>
      <c r="AE337" s="142">
        <f t="shared" si="220"/>
        <v>0</v>
      </c>
      <c r="AF337" s="165"/>
      <c r="AG337" s="123">
        <f t="shared" si="221"/>
        <v>0</v>
      </c>
      <c r="AH337" s="123">
        <f t="shared" si="222"/>
        <v>0</v>
      </c>
      <c r="AI337" s="123">
        <f t="shared" si="223"/>
        <v>0</v>
      </c>
      <c r="AJ337" s="123">
        <f t="shared" si="224"/>
        <v>0</v>
      </c>
      <c r="AK337" s="123">
        <f t="shared" si="208"/>
        <v>0</v>
      </c>
      <c r="AL337" s="123">
        <f t="shared" si="208"/>
        <v>0</v>
      </c>
      <c r="AM337" s="123">
        <f t="shared" si="209"/>
        <v>0</v>
      </c>
    </row>
    <row r="338" spans="1:39" s="122" customFormat="1" ht="15">
      <c r="A338" s="216">
        <f t="shared" si="225"/>
        <v>329</v>
      </c>
      <c r="B338" s="210"/>
      <c r="C338" s="152"/>
      <c r="D338" s="151"/>
      <c r="E338" s="153"/>
      <c r="F338" s="165"/>
      <c r="G338" s="133"/>
      <c r="H338" s="133"/>
      <c r="I338" s="133"/>
      <c r="J338" s="157"/>
      <c r="K338" s="133"/>
      <c r="L338" s="157"/>
      <c r="M338" s="157"/>
      <c r="N338" s="143">
        <f t="shared" si="210"/>
        <v>0</v>
      </c>
      <c r="O338" s="165"/>
      <c r="P338" s="142">
        <f t="shared" si="226"/>
        <v>0</v>
      </c>
      <c r="Q338" s="140"/>
      <c r="R338" s="140"/>
      <c r="S338" s="140"/>
      <c r="T338" s="142">
        <f t="shared" si="211"/>
        <v>0</v>
      </c>
      <c r="U338" s="165"/>
      <c r="V338" s="142">
        <f t="shared" si="212"/>
        <v>0</v>
      </c>
      <c r="W338" s="142">
        <f t="shared" si="213"/>
        <v>0</v>
      </c>
      <c r="X338" s="142">
        <f t="shared" si="214"/>
        <v>0</v>
      </c>
      <c r="Y338" s="165"/>
      <c r="Z338" s="142">
        <f t="shared" si="215"/>
        <v>0</v>
      </c>
      <c r="AA338" s="142">
        <f t="shared" si="216"/>
        <v>0</v>
      </c>
      <c r="AB338" s="142">
        <f t="shared" si="217"/>
        <v>0</v>
      </c>
      <c r="AC338" s="142">
        <f t="shared" si="218"/>
        <v>0</v>
      </c>
      <c r="AD338" s="142">
        <f t="shared" si="219"/>
        <v>0</v>
      </c>
      <c r="AE338" s="142">
        <f t="shared" si="220"/>
        <v>0</v>
      </c>
      <c r="AF338" s="165"/>
      <c r="AG338" s="123">
        <f t="shared" si="221"/>
        <v>0</v>
      </c>
      <c r="AH338" s="123">
        <f t="shared" si="222"/>
        <v>0</v>
      </c>
      <c r="AI338" s="123">
        <f t="shared" si="223"/>
        <v>0</v>
      </c>
      <c r="AJ338" s="123">
        <f t="shared" si="224"/>
        <v>0</v>
      </c>
      <c r="AK338" s="123">
        <f t="shared" si="208"/>
        <v>0</v>
      </c>
      <c r="AL338" s="123">
        <f t="shared" si="208"/>
        <v>0</v>
      </c>
      <c r="AM338" s="123">
        <f t="shared" si="209"/>
        <v>0</v>
      </c>
    </row>
    <row r="339" spans="1:39" s="122" customFormat="1" ht="15">
      <c r="A339" s="216">
        <f t="shared" si="225"/>
        <v>330</v>
      </c>
      <c r="B339" s="210"/>
      <c r="C339" s="152"/>
      <c r="D339" s="151"/>
      <c r="E339" s="153"/>
      <c r="F339" s="165"/>
      <c r="G339" s="133"/>
      <c r="H339" s="133"/>
      <c r="I339" s="133"/>
      <c r="J339" s="157"/>
      <c r="K339" s="133"/>
      <c r="L339" s="157"/>
      <c r="M339" s="157"/>
      <c r="N339" s="143">
        <f t="shared" si="210"/>
        <v>0</v>
      </c>
      <c r="O339" s="165"/>
      <c r="P339" s="142">
        <f t="shared" si="226"/>
        <v>0</v>
      </c>
      <c r="Q339" s="140"/>
      <c r="R339" s="140"/>
      <c r="S339" s="140"/>
      <c r="T339" s="142">
        <f t="shared" si="211"/>
        <v>0</v>
      </c>
      <c r="U339" s="165"/>
      <c r="V339" s="142">
        <f t="shared" si="212"/>
        <v>0</v>
      </c>
      <c r="W339" s="142">
        <f t="shared" si="213"/>
        <v>0</v>
      </c>
      <c r="X339" s="142">
        <f t="shared" si="214"/>
        <v>0</v>
      </c>
      <c r="Y339" s="165"/>
      <c r="Z339" s="142">
        <f t="shared" si="215"/>
        <v>0</v>
      </c>
      <c r="AA339" s="142">
        <f t="shared" si="216"/>
        <v>0</v>
      </c>
      <c r="AB339" s="142">
        <f t="shared" si="217"/>
        <v>0</v>
      </c>
      <c r="AC339" s="142">
        <f t="shared" si="218"/>
        <v>0</v>
      </c>
      <c r="AD339" s="142">
        <f t="shared" si="219"/>
        <v>0</v>
      </c>
      <c r="AE339" s="142">
        <f t="shared" si="220"/>
        <v>0</v>
      </c>
      <c r="AF339" s="165"/>
      <c r="AG339" s="123">
        <f t="shared" si="221"/>
        <v>0</v>
      </c>
      <c r="AH339" s="123">
        <f t="shared" si="222"/>
        <v>0</v>
      </c>
      <c r="AI339" s="123">
        <f t="shared" si="223"/>
        <v>0</v>
      </c>
      <c r="AJ339" s="123">
        <f t="shared" si="224"/>
        <v>0</v>
      </c>
      <c r="AK339" s="123">
        <f t="shared" si="208"/>
        <v>0</v>
      </c>
      <c r="AL339" s="123">
        <f t="shared" si="208"/>
        <v>0</v>
      </c>
      <c r="AM339" s="123">
        <f t="shared" si="209"/>
        <v>0</v>
      </c>
    </row>
    <row r="340" spans="1:39" s="122" customFormat="1" ht="15">
      <c r="A340" s="216">
        <f t="shared" si="225"/>
        <v>331</v>
      </c>
      <c r="B340" s="210"/>
      <c r="C340" s="152"/>
      <c r="D340" s="151"/>
      <c r="E340" s="153"/>
      <c r="F340" s="165"/>
      <c r="G340" s="133"/>
      <c r="H340" s="133"/>
      <c r="I340" s="133"/>
      <c r="J340" s="157"/>
      <c r="K340" s="133"/>
      <c r="L340" s="157"/>
      <c r="M340" s="157"/>
      <c r="N340" s="143">
        <f t="shared" si="210"/>
        <v>0</v>
      </c>
      <c r="O340" s="165"/>
      <c r="P340" s="142">
        <f t="shared" si="226"/>
        <v>0</v>
      </c>
      <c r="Q340" s="140"/>
      <c r="R340" s="140"/>
      <c r="S340" s="140"/>
      <c r="T340" s="142">
        <f t="shared" si="211"/>
        <v>0</v>
      </c>
      <c r="U340" s="165"/>
      <c r="V340" s="142">
        <f t="shared" si="212"/>
        <v>0</v>
      </c>
      <c r="W340" s="142">
        <f t="shared" si="213"/>
        <v>0</v>
      </c>
      <c r="X340" s="142">
        <f t="shared" si="214"/>
        <v>0</v>
      </c>
      <c r="Y340" s="165"/>
      <c r="Z340" s="142">
        <f t="shared" si="215"/>
        <v>0</v>
      </c>
      <c r="AA340" s="142">
        <f t="shared" si="216"/>
        <v>0</v>
      </c>
      <c r="AB340" s="142">
        <f t="shared" si="217"/>
        <v>0</v>
      </c>
      <c r="AC340" s="142">
        <f t="shared" si="218"/>
        <v>0</v>
      </c>
      <c r="AD340" s="142">
        <f t="shared" si="219"/>
        <v>0</v>
      </c>
      <c r="AE340" s="142">
        <f t="shared" si="220"/>
        <v>0</v>
      </c>
      <c r="AF340" s="165"/>
      <c r="AG340" s="123">
        <f t="shared" si="221"/>
        <v>0</v>
      </c>
      <c r="AH340" s="123">
        <f t="shared" si="222"/>
        <v>0</v>
      </c>
      <c r="AI340" s="123">
        <f t="shared" si="223"/>
        <v>0</v>
      </c>
      <c r="AJ340" s="123">
        <f t="shared" si="224"/>
        <v>0</v>
      </c>
      <c r="AK340" s="123">
        <f t="shared" ref="AK340:AK344" si="227">K340*$E340</f>
        <v>0</v>
      </c>
      <c r="AL340" s="123">
        <f t="shared" ref="AL340:AL344" si="228">L340*$E340</f>
        <v>0</v>
      </c>
      <c r="AM340" s="123">
        <f t="shared" si="209"/>
        <v>0</v>
      </c>
    </row>
    <row r="341" spans="1:39" s="122" customFormat="1" ht="15">
      <c r="A341" s="216">
        <f t="shared" si="225"/>
        <v>332</v>
      </c>
      <c r="B341" s="210"/>
      <c r="C341" s="152"/>
      <c r="D341" s="151"/>
      <c r="E341" s="153"/>
      <c r="F341" s="165"/>
      <c r="G341" s="133"/>
      <c r="H341" s="133"/>
      <c r="I341" s="133"/>
      <c r="J341" s="157"/>
      <c r="K341" s="133"/>
      <c r="L341" s="157"/>
      <c r="M341" s="157"/>
      <c r="N341" s="143">
        <f t="shared" si="210"/>
        <v>0</v>
      </c>
      <c r="O341" s="165"/>
      <c r="P341" s="142">
        <f t="shared" si="226"/>
        <v>0</v>
      </c>
      <c r="Q341" s="140"/>
      <c r="R341" s="140"/>
      <c r="S341" s="140"/>
      <c r="T341" s="142">
        <f t="shared" si="211"/>
        <v>0</v>
      </c>
      <c r="U341" s="165"/>
      <c r="V341" s="142">
        <f t="shared" si="212"/>
        <v>0</v>
      </c>
      <c r="W341" s="142">
        <f t="shared" si="213"/>
        <v>0</v>
      </c>
      <c r="X341" s="142">
        <f t="shared" si="214"/>
        <v>0</v>
      </c>
      <c r="Y341" s="165"/>
      <c r="Z341" s="142">
        <f t="shared" si="215"/>
        <v>0</v>
      </c>
      <c r="AA341" s="142">
        <f t="shared" si="216"/>
        <v>0</v>
      </c>
      <c r="AB341" s="142">
        <f t="shared" si="217"/>
        <v>0</v>
      </c>
      <c r="AC341" s="142">
        <f t="shared" si="218"/>
        <v>0</v>
      </c>
      <c r="AD341" s="142">
        <f t="shared" si="219"/>
        <v>0</v>
      </c>
      <c r="AE341" s="142">
        <f t="shared" si="220"/>
        <v>0</v>
      </c>
      <c r="AF341" s="165"/>
      <c r="AG341" s="123">
        <f t="shared" si="221"/>
        <v>0</v>
      </c>
      <c r="AH341" s="123">
        <f t="shared" si="222"/>
        <v>0</v>
      </c>
      <c r="AI341" s="123">
        <f t="shared" si="223"/>
        <v>0</v>
      </c>
      <c r="AJ341" s="123">
        <f t="shared" si="224"/>
        <v>0</v>
      </c>
      <c r="AK341" s="123">
        <f t="shared" si="227"/>
        <v>0</v>
      </c>
      <c r="AL341" s="123">
        <f t="shared" si="228"/>
        <v>0</v>
      </c>
      <c r="AM341" s="123">
        <f t="shared" si="209"/>
        <v>0</v>
      </c>
    </row>
    <row r="342" spans="1:39" s="122" customFormat="1" ht="15">
      <c r="A342" s="216">
        <f t="shared" si="225"/>
        <v>333</v>
      </c>
      <c r="B342" s="210"/>
      <c r="C342" s="152"/>
      <c r="D342" s="151"/>
      <c r="E342" s="153"/>
      <c r="F342" s="165"/>
      <c r="G342" s="133"/>
      <c r="H342" s="133"/>
      <c r="I342" s="133"/>
      <c r="J342" s="157"/>
      <c r="K342" s="133"/>
      <c r="L342" s="157"/>
      <c r="M342" s="157"/>
      <c r="N342" s="143">
        <f t="shared" si="210"/>
        <v>0</v>
      </c>
      <c r="O342" s="165"/>
      <c r="P342" s="142">
        <f t="shared" si="226"/>
        <v>0</v>
      </c>
      <c r="Q342" s="140"/>
      <c r="R342" s="140"/>
      <c r="S342" s="140"/>
      <c r="T342" s="142">
        <f t="shared" si="211"/>
        <v>0</v>
      </c>
      <c r="U342" s="165"/>
      <c r="V342" s="142">
        <f t="shared" si="212"/>
        <v>0</v>
      </c>
      <c r="W342" s="142">
        <f t="shared" si="213"/>
        <v>0</v>
      </c>
      <c r="X342" s="142">
        <f t="shared" si="214"/>
        <v>0</v>
      </c>
      <c r="Y342" s="165"/>
      <c r="Z342" s="142">
        <f t="shared" si="215"/>
        <v>0</v>
      </c>
      <c r="AA342" s="142">
        <f t="shared" si="216"/>
        <v>0</v>
      </c>
      <c r="AB342" s="142">
        <f t="shared" si="217"/>
        <v>0</v>
      </c>
      <c r="AC342" s="142">
        <f t="shared" si="218"/>
        <v>0</v>
      </c>
      <c r="AD342" s="142">
        <f t="shared" si="219"/>
        <v>0</v>
      </c>
      <c r="AE342" s="142">
        <f t="shared" si="220"/>
        <v>0</v>
      </c>
      <c r="AF342" s="165"/>
      <c r="AG342" s="123">
        <f t="shared" si="221"/>
        <v>0</v>
      </c>
      <c r="AH342" s="123">
        <f t="shared" si="222"/>
        <v>0</v>
      </c>
      <c r="AI342" s="123">
        <f t="shared" si="223"/>
        <v>0</v>
      </c>
      <c r="AJ342" s="123">
        <f t="shared" si="224"/>
        <v>0</v>
      </c>
      <c r="AK342" s="123">
        <f t="shared" si="227"/>
        <v>0</v>
      </c>
      <c r="AL342" s="123">
        <f t="shared" si="228"/>
        <v>0</v>
      </c>
      <c r="AM342" s="123">
        <f t="shared" si="209"/>
        <v>0</v>
      </c>
    </row>
    <row r="343" spans="1:39" s="122" customFormat="1" ht="15">
      <c r="A343" s="216">
        <f t="shared" si="225"/>
        <v>334</v>
      </c>
      <c r="B343" s="210"/>
      <c r="C343" s="152"/>
      <c r="D343" s="151"/>
      <c r="E343" s="153"/>
      <c r="F343" s="165"/>
      <c r="G343" s="133"/>
      <c r="H343" s="133"/>
      <c r="I343" s="133"/>
      <c r="J343" s="157"/>
      <c r="K343" s="133"/>
      <c r="L343" s="157"/>
      <c r="M343" s="157"/>
      <c r="N343" s="143">
        <f t="shared" si="210"/>
        <v>0</v>
      </c>
      <c r="O343" s="165"/>
      <c r="P343" s="142">
        <f t="shared" si="226"/>
        <v>0</v>
      </c>
      <c r="Q343" s="140"/>
      <c r="R343" s="140"/>
      <c r="S343" s="140"/>
      <c r="T343" s="142">
        <f t="shared" si="211"/>
        <v>0</v>
      </c>
      <c r="U343" s="165"/>
      <c r="V343" s="142">
        <f t="shared" si="212"/>
        <v>0</v>
      </c>
      <c r="W343" s="142">
        <f t="shared" si="213"/>
        <v>0</v>
      </c>
      <c r="X343" s="142">
        <f t="shared" si="214"/>
        <v>0</v>
      </c>
      <c r="Y343" s="165"/>
      <c r="Z343" s="142">
        <f t="shared" si="215"/>
        <v>0</v>
      </c>
      <c r="AA343" s="142">
        <f t="shared" si="216"/>
        <v>0</v>
      </c>
      <c r="AB343" s="142">
        <f t="shared" si="217"/>
        <v>0</v>
      </c>
      <c r="AC343" s="142">
        <f t="shared" si="218"/>
        <v>0</v>
      </c>
      <c r="AD343" s="142">
        <f t="shared" si="219"/>
        <v>0</v>
      </c>
      <c r="AE343" s="142">
        <f t="shared" si="220"/>
        <v>0</v>
      </c>
      <c r="AF343" s="165"/>
      <c r="AG343" s="123">
        <f t="shared" si="221"/>
        <v>0</v>
      </c>
      <c r="AH343" s="123">
        <f t="shared" si="222"/>
        <v>0</v>
      </c>
      <c r="AI343" s="123">
        <f t="shared" si="223"/>
        <v>0</v>
      </c>
      <c r="AJ343" s="123">
        <f t="shared" si="224"/>
        <v>0</v>
      </c>
      <c r="AK343" s="123">
        <f t="shared" si="227"/>
        <v>0</v>
      </c>
      <c r="AL343" s="123">
        <f t="shared" si="228"/>
        <v>0</v>
      </c>
      <c r="AM343" s="123">
        <f t="shared" si="209"/>
        <v>0</v>
      </c>
    </row>
    <row r="344" spans="1:39" s="122" customFormat="1" ht="15">
      <c r="A344" s="216">
        <f t="shared" si="225"/>
        <v>335</v>
      </c>
      <c r="B344" s="210"/>
      <c r="C344" s="152"/>
      <c r="D344" s="151"/>
      <c r="E344" s="153"/>
      <c r="F344" s="165"/>
      <c r="G344" s="133"/>
      <c r="H344" s="133"/>
      <c r="I344" s="133"/>
      <c r="J344" s="157"/>
      <c r="K344" s="133"/>
      <c r="L344" s="157"/>
      <c r="M344" s="157"/>
      <c r="N344" s="143">
        <f t="shared" si="210"/>
        <v>0</v>
      </c>
      <c r="O344" s="165"/>
      <c r="P344" s="142">
        <f t="shared" si="226"/>
        <v>0</v>
      </c>
      <c r="Q344" s="140"/>
      <c r="R344" s="140"/>
      <c r="S344" s="140"/>
      <c r="T344" s="142">
        <f t="shared" si="211"/>
        <v>0</v>
      </c>
      <c r="U344" s="165"/>
      <c r="V344" s="142">
        <f t="shared" si="212"/>
        <v>0</v>
      </c>
      <c r="W344" s="142">
        <f t="shared" si="213"/>
        <v>0</v>
      </c>
      <c r="X344" s="142">
        <f t="shared" si="214"/>
        <v>0</v>
      </c>
      <c r="Y344" s="165"/>
      <c r="Z344" s="142">
        <f t="shared" si="215"/>
        <v>0</v>
      </c>
      <c r="AA344" s="142">
        <f t="shared" si="216"/>
        <v>0</v>
      </c>
      <c r="AB344" s="142">
        <f t="shared" si="217"/>
        <v>0</v>
      </c>
      <c r="AC344" s="142">
        <f t="shared" si="218"/>
        <v>0</v>
      </c>
      <c r="AD344" s="142">
        <f t="shared" si="219"/>
        <v>0</v>
      </c>
      <c r="AE344" s="142">
        <f t="shared" si="220"/>
        <v>0</v>
      </c>
      <c r="AF344" s="165"/>
      <c r="AG344" s="123">
        <f t="shared" si="221"/>
        <v>0</v>
      </c>
      <c r="AH344" s="123">
        <f t="shared" si="222"/>
        <v>0</v>
      </c>
      <c r="AI344" s="123">
        <f t="shared" si="223"/>
        <v>0</v>
      </c>
      <c r="AJ344" s="123">
        <f t="shared" si="224"/>
        <v>0</v>
      </c>
      <c r="AK344" s="123">
        <f t="shared" si="227"/>
        <v>0</v>
      </c>
      <c r="AL344" s="123">
        <f t="shared" si="228"/>
        <v>0</v>
      </c>
      <c r="AM344" s="123">
        <f t="shared" si="209"/>
        <v>0</v>
      </c>
    </row>
    <row r="345" spans="1:39" s="122" customFormat="1">
      <c r="A345" s="218"/>
      <c r="B345" s="120"/>
      <c r="C345" s="121" t="s">
        <v>753</v>
      </c>
      <c r="D345" s="124"/>
      <c r="E345" s="125"/>
      <c r="F345" s="167"/>
      <c r="G345" s="134"/>
      <c r="H345" s="134"/>
      <c r="I345" s="134"/>
      <c r="J345" s="134"/>
      <c r="K345" s="134"/>
      <c r="L345" s="134"/>
      <c r="M345" s="134"/>
      <c r="N345" s="134"/>
      <c r="O345" s="167"/>
      <c r="P345" s="125"/>
      <c r="Q345" s="125"/>
      <c r="R345" s="125"/>
      <c r="S345" s="125"/>
      <c r="T345" s="125"/>
      <c r="U345" s="167"/>
      <c r="V345" s="125"/>
      <c r="W345" s="125"/>
      <c r="X345" s="125"/>
      <c r="Y345" s="167"/>
      <c r="Z345" s="138"/>
      <c r="AA345" s="126"/>
      <c r="AB345" s="125"/>
      <c r="AC345" s="125"/>
      <c r="AD345" s="125"/>
      <c r="AE345" s="126"/>
      <c r="AF345" s="167"/>
      <c r="AG345" s="126"/>
      <c r="AH345" s="126"/>
      <c r="AI345" s="126"/>
      <c r="AJ345" s="126"/>
      <c r="AK345" s="126"/>
      <c r="AL345" s="126"/>
      <c r="AM345" s="126"/>
    </row>
    <row r="346" spans="1:39" s="122" customFormat="1" ht="15">
      <c r="A346" s="216">
        <f>+A344+1</f>
        <v>336</v>
      </c>
      <c r="B346" s="210"/>
      <c r="C346" s="152"/>
      <c r="D346" s="151"/>
      <c r="E346" s="153"/>
      <c r="F346" s="165"/>
      <c r="G346" s="133"/>
      <c r="H346" s="133"/>
      <c r="I346" s="133"/>
      <c r="J346" s="133"/>
      <c r="K346" s="133"/>
      <c r="L346" s="133"/>
      <c r="M346" s="133"/>
      <c r="N346" s="143">
        <f t="shared" ref="N346" si="229">SUM(G346:M346)</f>
        <v>0</v>
      </c>
      <c r="O346" s="165"/>
      <c r="P346" s="142">
        <f t="shared" ref="P346" si="230">(G346*$G$4+H346*$H$4+I346*$I$4+J346*$J$4+K346*$K$4+L346*$L$4+M346*$M$4)</f>
        <v>0</v>
      </c>
      <c r="Q346" s="140"/>
      <c r="R346" s="140"/>
      <c r="S346" s="140"/>
      <c r="T346" s="142">
        <f t="shared" ref="T346" si="231">SUM(P346:S346)</f>
        <v>0</v>
      </c>
      <c r="U346" s="165"/>
      <c r="V346" s="142">
        <f>T346*$V$3</f>
        <v>0</v>
      </c>
      <c r="W346" s="142">
        <f>(T346+V346)*$W$3</f>
        <v>0</v>
      </c>
      <c r="X346" s="142">
        <f t="shared" ref="X346" si="232">T346+V346+W346</f>
        <v>0</v>
      </c>
      <c r="Y346" s="165"/>
      <c r="Z346" s="142">
        <f t="shared" ref="Z346" si="233">(N346*E346)</f>
        <v>0</v>
      </c>
      <c r="AA346" s="142">
        <f t="shared" ref="AA346" si="234">P346*E346</f>
        <v>0</v>
      </c>
      <c r="AB346" s="142">
        <f t="shared" ref="AB346" si="235">(Q346+R346+S346)*E346</f>
        <v>0</v>
      </c>
      <c r="AC346" s="142">
        <f t="shared" ref="AC346" si="236">V346*E346</f>
        <v>0</v>
      </c>
      <c r="AD346" s="142">
        <f t="shared" ref="AD346" si="237">W346*E346</f>
        <v>0</v>
      </c>
      <c r="AE346" s="142">
        <f t="shared" ref="AE346" si="238">SUM(AA346:AD346)</f>
        <v>0</v>
      </c>
      <c r="AF346" s="165"/>
      <c r="AG346" s="123">
        <f t="shared" ref="AG346:AG365" si="239">G346*$E346</f>
        <v>0</v>
      </c>
      <c r="AH346" s="123">
        <f t="shared" ref="AH346:AH365" si="240">H346*$E346</f>
        <v>0</v>
      </c>
      <c r="AI346" s="123">
        <f t="shared" ref="AI346:AI365" si="241">I346*$E346</f>
        <v>0</v>
      </c>
      <c r="AJ346" s="123">
        <f t="shared" ref="AJ346:AJ365" si="242">J346*$E346</f>
        <v>0</v>
      </c>
      <c r="AK346" s="123">
        <f t="shared" ref="AK346:AK365" si="243">K346*$E346</f>
        <v>0</v>
      </c>
      <c r="AL346" s="123">
        <f t="shared" ref="AL346:AL365" si="244">L346*$E346</f>
        <v>0</v>
      </c>
      <c r="AM346" s="123">
        <f t="shared" ref="AM346:AM365" si="245">M346*$E346</f>
        <v>0</v>
      </c>
    </row>
    <row r="347" spans="1:39" s="122" customFormat="1" ht="15">
      <c r="A347" s="216">
        <f t="shared" ref="A347:A365" si="246">+A346+1</f>
        <v>337</v>
      </c>
      <c r="B347" s="210"/>
      <c r="C347" s="152"/>
      <c r="D347" s="151"/>
      <c r="E347" s="153"/>
      <c r="F347" s="165"/>
      <c r="G347" s="133"/>
      <c r="H347" s="133"/>
      <c r="I347" s="133"/>
      <c r="J347" s="133"/>
      <c r="K347" s="133"/>
      <c r="L347" s="133"/>
      <c r="M347" s="133"/>
      <c r="N347" s="143">
        <f t="shared" ref="N347" si="247">SUM(G347:M347)</f>
        <v>0</v>
      </c>
      <c r="O347" s="165"/>
      <c r="P347" s="142">
        <f t="shared" ref="P347" si="248">(G347*$G$4+H347*$H$4+I347*$I$4+J347*$J$4+K347*$K$4+L347*$L$4+M347*$M$4)</f>
        <v>0</v>
      </c>
      <c r="Q347" s="140"/>
      <c r="R347" s="140"/>
      <c r="S347" s="140"/>
      <c r="T347" s="142">
        <f t="shared" ref="T347" si="249">SUM(P347:S347)</f>
        <v>0</v>
      </c>
      <c r="U347" s="165"/>
      <c r="V347" s="142">
        <f>T347*$V$3</f>
        <v>0</v>
      </c>
      <c r="W347" s="142">
        <f>(T347+V347)*$W$3</f>
        <v>0</v>
      </c>
      <c r="X347" s="142">
        <f t="shared" ref="X347" si="250">T347+V347+W347</f>
        <v>0</v>
      </c>
      <c r="Y347" s="165"/>
      <c r="Z347" s="142">
        <f t="shared" ref="Z347" si="251">(N347*E347)</f>
        <v>0</v>
      </c>
      <c r="AA347" s="142">
        <f t="shared" ref="AA347" si="252">P347*E347</f>
        <v>0</v>
      </c>
      <c r="AB347" s="142">
        <f t="shared" ref="AB347" si="253">(Q347+R347+S347)*E347</f>
        <v>0</v>
      </c>
      <c r="AC347" s="142">
        <f t="shared" ref="AC347" si="254">V347*E347</f>
        <v>0</v>
      </c>
      <c r="AD347" s="142">
        <f t="shared" ref="AD347" si="255">W347*E347</f>
        <v>0</v>
      </c>
      <c r="AE347" s="142">
        <f t="shared" ref="AE347" si="256">SUM(AA347:AD347)</f>
        <v>0</v>
      </c>
      <c r="AF347" s="165"/>
      <c r="AG347" s="123">
        <f t="shared" si="239"/>
        <v>0</v>
      </c>
      <c r="AH347" s="123">
        <f t="shared" si="240"/>
        <v>0</v>
      </c>
      <c r="AI347" s="123">
        <f t="shared" si="241"/>
        <v>0</v>
      </c>
      <c r="AJ347" s="123">
        <f t="shared" si="242"/>
        <v>0</v>
      </c>
      <c r="AK347" s="123">
        <f t="shared" si="243"/>
        <v>0</v>
      </c>
      <c r="AL347" s="123">
        <f t="shared" si="244"/>
        <v>0</v>
      </c>
      <c r="AM347" s="123">
        <f t="shared" si="245"/>
        <v>0</v>
      </c>
    </row>
    <row r="348" spans="1:39" s="122" customFormat="1" ht="15">
      <c r="A348" s="216">
        <f t="shared" si="246"/>
        <v>338</v>
      </c>
      <c r="B348" s="210"/>
      <c r="C348" s="152"/>
      <c r="D348" s="151"/>
      <c r="E348" s="153"/>
      <c r="F348" s="165"/>
      <c r="G348" s="133"/>
      <c r="H348" s="133"/>
      <c r="I348" s="133"/>
      <c r="J348" s="133"/>
      <c r="K348" s="133"/>
      <c r="L348" s="133"/>
      <c r="M348" s="133"/>
      <c r="N348" s="143">
        <f t="shared" ref="N348:N365" si="257">SUM(G348:M348)</f>
        <v>0</v>
      </c>
      <c r="O348" s="165"/>
      <c r="P348" s="142">
        <f t="shared" ref="P348:P365" si="258">(G348*$G$4+H348*$H$4+I348*$I$4+J348*$J$4+K348*$K$4+L348*$L$4+M348*$M$4)</f>
        <v>0</v>
      </c>
      <c r="Q348" s="140"/>
      <c r="R348" s="140"/>
      <c r="S348" s="140"/>
      <c r="T348" s="142">
        <f t="shared" ref="T348:T365" si="259">SUM(P348:S348)</f>
        <v>0</v>
      </c>
      <c r="U348" s="165"/>
      <c r="V348" s="142">
        <f t="shared" ref="V348:V365" si="260">T348*$V$3</f>
        <v>0</v>
      </c>
      <c r="W348" s="142">
        <f t="shared" ref="W348:W365" si="261">(T348+V348)*$W$3</f>
        <v>0</v>
      </c>
      <c r="X348" s="142">
        <f t="shared" ref="X348:X365" si="262">T348+V348+W348</f>
        <v>0</v>
      </c>
      <c r="Y348" s="165"/>
      <c r="Z348" s="142">
        <f t="shared" ref="Z348:Z365" si="263">(N348*E348)</f>
        <v>0</v>
      </c>
      <c r="AA348" s="142">
        <f t="shared" ref="AA348:AA365" si="264">P348*E348</f>
        <v>0</v>
      </c>
      <c r="AB348" s="142">
        <f t="shared" ref="AB348:AB365" si="265">(Q348+R348+S348)*E348</f>
        <v>0</v>
      </c>
      <c r="AC348" s="142">
        <f t="shared" ref="AC348:AC365" si="266">V348*E348</f>
        <v>0</v>
      </c>
      <c r="AD348" s="142">
        <f t="shared" ref="AD348:AD365" si="267">W348*E348</f>
        <v>0</v>
      </c>
      <c r="AE348" s="142">
        <f t="shared" ref="AE348:AE365" si="268">SUM(AA348:AD348)</f>
        <v>0</v>
      </c>
      <c r="AF348" s="165"/>
      <c r="AG348" s="123">
        <f t="shared" si="239"/>
        <v>0</v>
      </c>
      <c r="AH348" s="123">
        <f t="shared" si="240"/>
        <v>0</v>
      </c>
      <c r="AI348" s="123">
        <f t="shared" si="241"/>
        <v>0</v>
      </c>
      <c r="AJ348" s="123">
        <f t="shared" si="242"/>
        <v>0</v>
      </c>
      <c r="AK348" s="123">
        <f t="shared" si="243"/>
        <v>0</v>
      </c>
      <c r="AL348" s="123">
        <f t="shared" si="244"/>
        <v>0</v>
      </c>
      <c r="AM348" s="123">
        <f t="shared" si="245"/>
        <v>0</v>
      </c>
    </row>
    <row r="349" spans="1:39" s="122" customFormat="1" ht="15">
      <c r="A349" s="216">
        <f t="shared" si="246"/>
        <v>339</v>
      </c>
      <c r="B349" s="210"/>
      <c r="C349" s="152"/>
      <c r="D349" s="151"/>
      <c r="E349" s="153"/>
      <c r="F349" s="165"/>
      <c r="G349" s="133"/>
      <c r="H349" s="133"/>
      <c r="I349" s="133"/>
      <c r="J349" s="133"/>
      <c r="K349" s="133"/>
      <c r="L349" s="133"/>
      <c r="M349" s="133"/>
      <c r="N349" s="143">
        <f t="shared" si="257"/>
        <v>0</v>
      </c>
      <c r="O349" s="165"/>
      <c r="P349" s="142">
        <f t="shared" si="258"/>
        <v>0</v>
      </c>
      <c r="Q349" s="140"/>
      <c r="R349" s="140"/>
      <c r="S349" s="140"/>
      <c r="T349" s="142">
        <f t="shared" si="259"/>
        <v>0</v>
      </c>
      <c r="U349" s="165"/>
      <c r="V349" s="142">
        <f t="shared" si="260"/>
        <v>0</v>
      </c>
      <c r="W349" s="142">
        <f t="shared" si="261"/>
        <v>0</v>
      </c>
      <c r="X349" s="142">
        <f t="shared" si="262"/>
        <v>0</v>
      </c>
      <c r="Y349" s="165"/>
      <c r="Z349" s="142">
        <f t="shared" si="263"/>
        <v>0</v>
      </c>
      <c r="AA349" s="142">
        <f t="shared" si="264"/>
        <v>0</v>
      </c>
      <c r="AB349" s="142">
        <f t="shared" si="265"/>
        <v>0</v>
      </c>
      <c r="AC349" s="142">
        <f t="shared" si="266"/>
        <v>0</v>
      </c>
      <c r="AD349" s="142">
        <f t="shared" si="267"/>
        <v>0</v>
      </c>
      <c r="AE349" s="142">
        <f t="shared" si="268"/>
        <v>0</v>
      </c>
      <c r="AF349" s="165"/>
      <c r="AG349" s="123">
        <f t="shared" si="239"/>
        <v>0</v>
      </c>
      <c r="AH349" s="123">
        <f t="shared" si="240"/>
        <v>0</v>
      </c>
      <c r="AI349" s="123">
        <f t="shared" si="241"/>
        <v>0</v>
      </c>
      <c r="AJ349" s="123">
        <f t="shared" si="242"/>
        <v>0</v>
      </c>
      <c r="AK349" s="123">
        <f t="shared" si="243"/>
        <v>0</v>
      </c>
      <c r="AL349" s="123">
        <f t="shared" si="244"/>
        <v>0</v>
      </c>
      <c r="AM349" s="123">
        <f t="shared" si="245"/>
        <v>0</v>
      </c>
    </row>
    <row r="350" spans="1:39" s="122" customFormat="1" ht="15">
      <c r="A350" s="216">
        <f t="shared" si="246"/>
        <v>340</v>
      </c>
      <c r="B350" s="210"/>
      <c r="C350" s="152"/>
      <c r="D350" s="151"/>
      <c r="E350" s="153"/>
      <c r="F350" s="165"/>
      <c r="G350" s="133"/>
      <c r="H350" s="133"/>
      <c r="I350" s="133"/>
      <c r="J350" s="133"/>
      <c r="K350" s="133"/>
      <c r="L350" s="133"/>
      <c r="M350" s="133"/>
      <c r="N350" s="143">
        <f t="shared" si="257"/>
        <v>0</v>
      </c>
      <c r="O350" s="165"/>
      <c r="P350" s="142">
        <f t="shared" si="258"/>
        <v>0</v>
      </c>
      <c r="Q350" s="140"/>
      <c r="R350" s="140"/>
      <c r="S350" s="140"/>
      <c r="T350" s="142">
        <f t="shared" si="259"/>
        <v>0</v>
      </c>
      <c r="U350" s="165"/>
      <c r="V350" s="142">
        <f t="shared" si="260"/>
        <v>0</v>
      </c>
      <c r="W350" s="142">
        <f t="shared" si="261"/>
        <v>0</v>
      </c>
      <c r="X350" s="142">
        <f t="shared" si="262"/>
        <v>0</v>
      </c>
      <c r="Y350" s="165"/>
      <c r="Z350" s="142">
        <f t="shared" si="263"/>
        <v>0</v>
      </c>
      <c r="AA350" s="142">
        <f t="shared" si="264"/>
        <v>0</v>
      </c>
      <c r="AB350" s="142">
        <f t="shared" si="265"/>
        <v>0</v>
      </c>
      <c r="AC350" s="142">
        <f t="shared" si="266"/>
        <v>0</v>
      </c>
      <c r="AD350" s="142">
        <f t="shared" si="267"/>
        <v>0</v>
      </c>
      <c r="AE350" s="142">
        <f t="shared" si="268"/>
        <v>0</v>
      </c>
      <c r="AF350" s="165"/>
      <c r="AG350" s="123">
        <f t="shared" si="239"/>
        <v>0</v>
      </c>
      <c r="AH350" s="123">
        <f t="shared" si="240"/>
        <v>0</v>
      </c>
      <c r="AI350" s="123">
        <f t="shared" si="241"/>
        <v>0</v>
      </c>
      <c r="AJ350" s="123">
        <f t="shared" si="242"/>
        <v>0</v>
      </c>
      <c r="AK350" s="123">
        <f t="shared" si="243"/>
        <v>0</v>
      </c>
      <c r="AL350" s="123">
        <f t="shared" si="244"/>
        <v>0</v>
      </c>
      <c r="AM350" s="123">
        <f t="shared" si="245"/>
        <v>0</v>
      </c>
    </row>
    <row r="351" spans="1:39" s="122" customFormat="1" ht="15">
      <c r="A351" s="216">
        <f t="shared" si="246"/>
        <v>341</v>
      </c>
      <c r="B351" s="210"/>
      <c r="C351" s="152"/>
      <c r="D351" s="151"/>
      <c r="E351" s="153"/>
      <c r="F351" s="165"/>
      <c r="G351" s="133"/>
      <c r="H351" s="133"/>
      <c r="I351" s="133"/>
      <c r="J351" s="133"/>
      <c r="K351" s="133"/>
      <c r="L351" s="133"/>
      <c r="M351" s="133"/>
      <c r="N351" s="143">
        <f t="shared" si="257"/>
        <v>0</v>
      </c>
      <c r="O351" s="165"/>
      <c r="P351" s="142">
        <f t="shared" si="258"/>
        <v>0</v>
      </c>
      <c r="Q351" s="140"/>
      <c r="R351" s="140"/>
      <c r="S351" s="140"/>
      <c r="T351" s="142">
        <f t="shared" si="259"/>
        <v>0</v>
      </c>
      <c r="U351" s="165"/>
      <c r="V351" s="142">
        <f t="shared" si="260"/>
        <v>0</v>
      </c>
      <c r="W351" s="142">
        <f t="shared" si="261"/>
        <v>0</v>
      </c>
      <c r="X351" s="142">
        <f t="shared" si="262"/>
        <v>0</v>
      </c>
      <c r="Y351" s="165"/>
      <c r="Z351" s="142">
        <f t="shared" si="263"/>
        <v>0</v>
      </c>
      <c r="AA351" s="142">
        <f t="shared" si="264"/>
        <v>0</v>
      </c>
      <c r="AB351" s="142">
        <f t="shared" si="265"/>
        <v>0</v>
      </c>
      <c r="AC351" s="142">
        <f t="shared" si="266"/>
        <v>0</v>
      </c>
      <c r="AD351" s="142">
        <f t="shared" si="267"/>
        <v>0</v>
      </c>
      <c r="AE351" s="142">
        <f t="shared" si="268"/>
        <v>0</v>
      </c>
      <c r="AF351" s="165"/>
      <c r="AG351" s="123">
        <f t="shared" si="239"/>
        <v>0</v>
      </c>
      <c r="AH351" s="123">
        <f t="shared" si="240"/>
        <v>0</v>
      </c>
      <c r="AI351" s="123">
        <f t="shared" si="241"/>
        <v>0</v>
      </c>
      <c r="AJ351" s="123">
        <f t="shared" si="242"/>
        <v>0</v>
      </c>
      <c r="AK351" s="123">
        <f t="shared" si="243"/>
        <v>0</v>
      </c>
      <c r="AL351" s="123">
        <f t="shared" si="244"/>
        <v>0</v>
      </c>
      <c r="AM351" s="123">
        <f t="shared" si="245"/>
        <v>0</v>
      </c>
    </row>
    <row r="352" spans="1:39" s="122" customFormat="1" ht="15">
      <c r="A352" s="216">
        <f t="shared" si="246"/>
        <v>342</v>
      </c>
      <c r="B352" s="210"/>
      <c r="C352" s="152"/>
      <c r="D352" s="151"/>
      <c r="E352" s="153"/>
      <c r="F352" s="165"/>
      <c r="G352" s="133"/>
      <c r="H352" s="133"/>
      <c r="I352" s="133"/>
      <c r="J352" s="133"/>
      <c r="K352" s="133"/>
      <c r="L352" s="133"/>
      <c r="M352" s="133"/>
      <c r="N352" s="143">
        <f t="shared" si="257"/>
        <v>0</v>
      </c>
      <c r="O352" s="165"/>
      <c r="P352" s="142">
        <f t="shared" si="258"/>
        <v>0</v>
      </c>
      <c r="Q352" s="140"/>
      <c r="R352" s="140"/>
      <c r="S352" s="140"/>
      <c r="T352" s="142">
        <f t="shared" si="259"/>
        <v>0</v>
      </c>
      <c r="U352" s="165"/>
      <c r="V352" s="142">
        <f t="shared" si="260"/>
        <v>0</v>
      </c>
      <c r="W352" s="142">
        <f t="shared" si="261"/>
        <v>0</v>
      </c>
      <c r="X352" s="142">
        <f t="shared" si="262"/>
        <v>0</v>
      </c>
      <c r="Y352" s="165"/>
      <c r="Z352" s="142">
        <f t="shared" si="263"/>
        <v>0</v>
      </c>
      <c r="AA352" s="142">
        <f t="shared" si="264"/>
        <v>0</v>
      </c>
      <c r="AB352" s="142">
        <f t="shared" si="265"/>
        <v>0</v>
      </c>
      <c r="AC352" s="142">
        <f t="shared" si="266"/>
        <v>0</v>
      </c>
      <c r="AD352" s="142">
        <f t="shared" si="267"/>
        <v>0</v>
      </c>
      <c r="AE352" s="142">
        <f t="shared" si="268"/>
        <v>0</v>
      </c>
      <c r="AF352" s="165"/>
      <c r="AG352" s="123">
        <f t="shared" si="239"/>
        <v>0</v>
      </c>
      <c r="AH352" s="123">
        <f t="shared" si="240"/>
        <v>0</v>
      </c>
      <c r="AI352" s="123">
        <f t="shared" si="241"/>
        <v>0</v>
      </c>
      <c r="AJ352" s="123">
        <f t="shared" si="242"/>
        <v>0</v>
      </c>
      <c r="AK352" s="123">
        <f t="shared" si="243"/>
        <v>0</v>
      </c>
      <c r="AL352" s="123">
        <f t="shared" si="244"/>
        <v>0</v>
      </c>
      <c r="AM352" s="123">
        <f t="shared" si="245"/>
        <v>0</v>
      </c>
    </row>
    <row r="353" spans="1:39" s="122" customFormat="1" ht="15">
      <c r="A353" s="216">
        <f t="shared" si="246"/>
        <v>343</v>
      </c>
      <c r="B353" s="210"/>
      <c r="C353" s="152"/>
      <c r="D353" s="151"/>
      <c r="E353" s="153"/>
      <c r="F353" s="165"/>
      <c r="G353" s="133"/>
      <c r="H353" s="133"/>
      <c r="I353" s="133"/>
      <c r="J353" s="133"/>
      <c r="K353" s="133"/>
      <c r="L353" s="133"/>
      <c r="M353" s="133"/>
      <c r="N353" s="143">
        <f t="shared" si="257"/>
        <v>0</v>
      </c>
      <c r="O353" s="165"/>
      <c r="P353" s="142">
        <f t="shared" si="258"/>
        <v>0</v>
      </c>
      <c r="Q353" s="140"/>
      <c r="R353" s="140"/>
      <c r="S353" s="140"/>
      <c r="T353" s="142">
        <f t="shared" si="259"/>
        <v>0</v>
      </c>
      <c r="U353" s="165"/>
      <c r="V353" s="142">
        <f t="shared" si="260"/>
        <v>0</v>
      </c>
      <c r="W353" s="142">
        <f t="shared" si="261"/>
        <v>0</v>
      </c>
      <c r="X353" s="142">
        <f t="shared" si="262"/>
        <v>0</v>
      </c>
      <c r="Y353" s="165"/>
      <c r="Z353" s="142">
        <f t="shared" si="263"/>
        <v>0</v>
      </c>
      <c r="AA353" s="142">
        <f t="shared" si="264"/>
        <v>0</v>
      </c>
      <c r="AB353" s="142">
        <f t="shared" si="265"/>
        <v>0</v>
      </c>
      <c r="AC353" s="142">
        <f t="shared" si="266"/>
        <v>0</v>
      </c>
      <c r="AD353" s="142">
        <f t="shared" si="267"/>
        <v>0</v>
      </c>
      <c r="AE353" s="142">
        <f t="shared" si="268"/>
        <v>0</v>
      </c>
      <c r="AF353" s="165"/>
      <c r="AG353" s="123">
        <f t="shared" si="239"/>
        <v>0</v>
      </c>
      <c r="AH353" s="123">
        <f t="shared" si="240"/>
        <v>0</v>
      </c>
      <c r="AI353" s="123">
        <f t="shared" si="241"/>
        <v>0</v>
      </c>
      <c r="AJ353" s="123">
        <f t="shared" si="242"/>
        <v>0</v>
      </c>
      <c r="AK353" s="123">
        <f t="shared" si="243"/>
        <v>0</v>
      </c>
      <c r="AL353" s="123">
        <f t="shared" si="244"/>
        <v>0</v>
      </c>
      <c r="AM353" s="123">
        <f t="shared" si="245"/>
        <v>0</v>
      </c>
    </row>
    <row r="354" spans="1:39" s="122" customFormat="1" ht="15">
      <c r="A354" s="216">
        <f t="shared" si="246"/>
        <v>344</v>
      </c>
      <c r="B354" s="210"/>
      <c r="C354" s="152"/>
      <c r="D354" s="151"/>
      <c r="E354" s="153"/>
      <c r="F354" s="165"/>
      <c r="G354" s="133"/>
      <c r="H354" s="133"/>
      <c r="I354" s="133"/>
      <c r="J354" s="133"/>
      <c r="K354" s="133"/>
      <c r="L354" s="133"/>
      <c r="M354" s="133"/>
      <c r="N354" s="143">
        <f t="shared" si="257"/>
        <v>0</v>
      </c>
      <c r="O354" s="165"/>
      <c r="P354" s="142">
        <f t="shared" si="258"/>
        <v>0</v>
      </c>
      <c r="Q354" s="140"/>
      <c r="R354" s="140"/>
      <c r="S354" s="140"/>
      <c r="T354" s="142">
        <f t="shared" si="259"/>
        <v>0</v>
      </c>
      <c r="U354" s="165"/>
      <c r="V354" s="142">
        <f t="shared" si="260"/>
        <v>0</v>
      </c>
      <c r="W354" s="142">
        <f t="shared" si="261"/>
        <v>0</v>
      </c>
      <c r="X354" s="142">
        <f t="shared" si="262"/>
        <v>0</v>
      </c>
      <c r="Y354" s="165"/>
      <c r="Z354" s="142">
        <f t="shared" si="263"/>
        <v>0</v>
      </c>
      <c r="AA354" s="142">
        <f t="shared" si="264"/>
        <v>0</v>
      </c>
      <c r="AB354" s="142">
        <f t="shared" si="265"/>
        <v>0</v>
      </c>
      <c r="AC354" s="142">
        <f t="shared" si="266"/>
        <v>0</v>
      </c>
      <c r="AD354" s="142">
        <f t="shared" si="267"/>
        <v>0</v>
      </c>
      <c r="AE354" s="142">
        <f t="shared" si="268"/>
        <v>0</v>
      </c>
      <c r="AF354" s="165"/>
      <c r="AG354" s="123">
        <f t="shared" si="239"/>
        <v>0</v>
      </c>
      <c r="AH354" s="123">
        <f t="shared" si="240"/>
        <v>0</v>
      </c>
      <c r="AI354" s="123">
        <f t="shared" si="241"/>
        <v>0</v>
      </c>
      <c r="AJ354" s="123">
        <f t="shared" si="242"/>
        <v>0</v>
      </c>
      <c r="AK354" s="123">
        <f t="shared" si="243"/>
        <v>0</v>
      </c>
      <c r="AL354" s="123">
        <f t="shared" si="244"/>
        <v>0</v>
      </c>
      <c r="AM354" s="123">
        <f t="shared" si="245"/>
        <v>0</v>
      </c>
    </row>
    <row r="355" spans="1:39" s="122" customFormat="1" ht="15">
      <c r="A355" s="216">
        <f t="shared" si="246"/>
        <v>345</v>
      </c>
      <c r="B355" s="210"/>
      <c r="C355" s="152"/>
      <c r="D355" s="151"/>
      <c r="E355" s="153"/>
      <c r="F355" s="165"/>
      <c r="G355" s="133"/>
      <c r="H355" s="133"/>
      <c r="I355" s="133"/>
      <c r="J355" s="133"/>
      <c r="K355" s="133"/>
      <c r="L355" s="133"/>
      <c r="M355" s="133"/>
      <c r="N355" s="143">
        <f t="shared" si="257"/>
        <v>0</v>
      </c>
      <c r="O355" s="165"/>
      <c r="P355" s="142">
        <f t="shared" si="258"/>
        <v>0</v>
      </c>
      <c r="Q355" s="140"/>
      <c r="R355" s="140"/>
      <c r="S355" s="140"/>
      <c r="T355" s="142">
        <f t="shared" si="259"/>
        <v>0</v>
      </c>
      <c r="U355" s="165"/>
      <c r="V355" s="142">
        <f t="shared" si="260"/>
        <v>0</v>
      </c>
      <c r="W355" s="142">
        <f t="shared" si="261"/>
        <v>0</v>
      </c>
      <c r="X355" s="142">
        <f t="shared" si="262"/>
        <v>0</v>
      </c>
      <c r="Y355" s="165"/>
      <c r="Z355" s="142">
        <f t="shared" si="263"/>
        <v>0</v>
      </c>
      <c r="AA355" s="142">
        <f t="shared" si="264"/>
        <v>0</v>
      </c>
      <c r="AB355" s="142">
        <f t="shared" si="265"/>
        <v>0</v>
      </c>
      <c r="AC355" s="142">
        <f t="shared" si="266"/>
        <v>0</v>
      </c>
      <c r="AD355" s="142">
        <f t="shared" si="267"/>
        <v>0</v>
      </c>
      <c r="AE355" s="142">
        <f t="shared" si="268"/>
        <v>0</v>
      </c>
      <c r="AF355" s="165"/>
      <c r="AG355" s="123">
        <f t="shared" si="239"/>
        <v>0</v>
      </c>
      <c r="AH355" s="123">
        <f t="shared" si="240"/>
        <v>0</v>
      </c>
      <c r="AI355" s="123">
        <f t="shared" si="241"/>
        <v>0</v>
      </c>
      <c r="AJ355" s="123">
        <f t="shared" si="242"/>
        <v>0</v>
      </c>
      <c r="AK355" s="123">
        <f t="shared" si="243"/>
        <v>0</v>
      </c>
      <c r="AL355" s="123">
        <f t="shared" si="244"/>
        <v>0</v>
      </c>
      <c r="AM355" s="123">
        <f t="shared" si="245"/>
        <v>0</v>
      </c>
    </row>
    <row r="356" spans="1:39" s="122" customFormat="1" ht="15">
      <c r="A356" s="216">
        <f t="shared" si="246"/>
        <v>346</v>
      </c>
      <c r="B356" s="210"/>
      <c r="C356" s="152"/>
      <c r="D356" s="151"/>
      <c r="E356" s="153"/>
      <c r="F356" s="165"/>
      <c r="G356" s="133"/>
      <c r="H356" s="133"/>
      <c r="I356" s="133"/>
      <c r="J356" s="133"/>
      <c r="K356" s="133"/>
      <c r="L356" s="133"/>
      <c r="M356" s="133"/>
      <c r="N356" s="143">
        <f t="shared" si="257"/>
        <v>0</v>
      </c>
      <c r="O356" s="165"/>
      <c r="P356" s="142">
        <f t="shared" si="258"/>
        <v>0</v>
      </c>
      <c r="Q356" s="140"/>
      <c r="R356" s="140"/>
      <c r="S356" s="140"/>
      <c r="T356" s="142">
        <f t="shared" si="259"/>
        <v>0</v>
      </c>
      <c r="U356" s="165"/>
      <c r="V356" s="142">
        <f t="shared" si="260"/>
        <v>0</v>
      </c>
      <c r="W356" s="142">
        <f t="shared" si="261"/>
        <v>0</v>
      </c>
      <c r="X356" s="142">
        <f t="shared" si="262"/>
        <v>0</v>
      </c>
      <c r="Y356" s="165"/>
      <c r="Z356" s="142">
        <f t="shared" si="263"/>
        <v>0</v>
      </c>
      <c r="AA356" s="142">
        <f t="shared" si="264"/>
        <v>0</v>
      </c>
      <c r="AB356" s="142">
        <f t="shared" si="265"/>
        <v>0</v>
      </c>
      <c r="AC356" s="142">
        <f t="shared" si="266"/>
        <v>0</v>
      </c>
      <c r="AD356" s="142">
        <f t="shared" si="267"/>
        <v>0</v>
      </c>
      <c r="AE356" s="142">
        <f t="shared" si="268"/>
        <v>0</v>
      </c>
      <c r="AF356" s="165"/>
      <c r="AG356" s="123">
        <f t="shared" si="239"/>
        <v>0</v>
      </c>
      <c r="AH356" s="123">
        <f t="shared" si="240"/>
        <v>0</v>
      </c>
      <c r="AI356" s="123">
        <f t="shared" si="241"/>
        <v>0</v>
      </c>
      <c r="AJ356" s="123">
        <f t="shared" si="242"/>
        <v>0</v>
      </c>
      <c r="AK356" s="123">
        <f t="shared" si="243"/>
        <v>0</v>
      </c>
      <c r="AL356" s="123">
        <f t="shared" si="244"/>
        <v>0</v>
      </c>
      <c r="AM356" s="123">
        <f t="shared" si="245"/>
        <v>0</v>
      </c>
    </row>
    <row r="357" spans="1:39" s="122" customFormat="1" ht="15">
      <c r="A357" s="216">
        <f t="shared" si="246"/>
        <v>347</v>
      </c>
      <c r="B357" s="210"/>
      <c r="C357" s="152"/>
      <c r="D357" s="151"/>
      <c r="E357" s="153"/>
      <c r="F357" s="165"/>
      <c r="G357" s="133"/>
      <c r="H357" s="133"/>
      <c r="I357" s="133"/>
      <c r="J357" s="133"/>
      <c r="K357" s="133"/>
      <c r="L357" s="133"/>
      <c r="M357" s="133"/>
      <c r="N357" s="143">
        <f t="shared" si="257"/>
        <v>0</v>
      </c>
      <c r="O357" s="165"/>
      <c r="P357" s="142">
        <f t="shared" si="258"/>
        <v>0</v>
      </c>
      <c r="Q357" s="140"/>
      <c r="R357" s="140"/>
      <c r="S357" s="140"/>
      <c r="T357" s="142">
        <f t="shared" si="259"/>
        <v>0</v>
      </c>
      <c r="U357" s="165"/>
      <c r="V357" s="142">
        <f t="shared" si="260"/>
        <v>0</v>
      </c>
      <c r="W357" s="142">
        <f t="shared" si="261"/>
        <v>0</v>
      </c>
      <c r="X357" s="142">
        <f t="shared" si="262"/>
        <v>0</v>
      </c>
      <c r="Y357" s="165"/>
      <c r="Z357" s="142">
        <f t="shared" si="263"/>
        <v>0</v>
      </c>
      <c r="AA357" s="142">
        <f t="shared" si="264"/>
        <v>0</v>
      </c>
      <c r="AB357" s="142">
        <f t="shared" si="265"/>
        <v>0</v>
      </c>
      <c r="AC357" s="142">
        <f t="shared" si="266"/>
        <v>0</v>
      </c>
      <c r="AD357" s="142">
        <f t="shared" si="267"/>
        <v>0</v>
      </c>
      <c r="AE357" s="142">
        <f t="shared" si="268"/>
        <v>0</v>
      </c>
      <c r="AF357" s="165"/>
      <c r="AG357" s="123">
        <f t="shared" si="239"/>
        <v>0</v>
      </c>
      <c r="AH357" s="123">
        <f t="shared" si="240"/>
        <v>0</v>
      </c>
      <c r="AI357" s="123">
        <f t="shared" si="241"/>
        <v>0</v>
      </c>
      <c r="AJ357" s="123">
        <f t="shared" si="242"/>
        <v>0</v>
      </c>
      <c r="AK357" s="123">
        <f t="shared" si="243"/>
        <v>0</v>
      </c>
      <c r="AL357" s="123">
        <f t="shared" si="244"/>
        <v>0</v>
      </c>
      <c r="AM357" s="123">
        <f t="shared" si="245"/>
        <v>0</v>
      </c>
    </row>
    <row r="358" spans="1:39" s="122" customFormat="1" ht="15">
      <c r="A358" s="216">
        <f t="shared" si="246"/>
        <v>348</v>
      </c>
      <c r="B358" s="210"/>
      <c r="C358" s="152"/>
      <c r="D358" s="151"/>
      <c r="E358" s="153"/>
      <c r="F358" s="165"/>
      <c r="G358" s="133"/>
      <c r="H358" s="133"/>
      <c r="I358" s="133"/>
      <c r="J358" s="133"/>
      <c r="K358" s="133"/>
      <c r="L358" s="133"/>
      <c r="M358" s="133"/>
      <c r="N358" s="143">
        <f t="shared" si="257"/>
        <v>0</v>
      </c>
      <c r="O358" s="165"/>
      <c r="P358" s="142">
        <f t="shared" si="258"/>
        <v>0</v>
      </c>
      <c r="Q358" s="140"/>
      <c r="R358" s="140"/>
      <c r="S358" s="140"/>
      <c r="T358" s="142">
        <f t="shared" si="259"/>
        <v>0</v>
      </c>
      <c r="U358" s="165"/>
      <c r="V358" s="142">
        <f t="shared" si="260"/>
        <v>0</v>
      </c>
      <c r="W358" s="142">
        <f t="shared" si="261"/>
        <v>0</v>
      </c>
      <c r="X358" s="142">
        <f t="shared" si="262"/>
        <v>0</v>
      </c>
      <c r="Y358" s="165"/>
      <c r="Z358" s="142">
        <f t="shared" si="263"/>
        <v>0</v>
      </c>
      <c r="AA358" s="142">
        <f t="shared" si="264"/>
        <v>0</v>
      </c>
      <c r="AB358" s="142">
        <f t="shared" si="265"/>
        <v>0</v>
      </c>
      <c r="AC358" s="142">
        <f t="shared" si="266"/>
        <v>0</v>
      </c>
      <c r="AD358" s="142">
        <f t="shared" si="267"/>
        <v>0</v>
      </c>
      <c r="AE358" s="142">
        <f t="shared" si="268"/>
        <v>0</v>
      </c>
      <c r="AF358" s="165"/>
      <c r="AG358" s="123">
        <f t="shared" si="239"/>
        <v>0</v>
      </c>
      <c r="AH358" s="123">
        <f t="shared" si="240"/>
        <v>0</v>
      </c>
      <c r="AI358" s="123">
        <f t="shared" si="241"/>
        <v>0</v>
      </c>
      <c r="AJ358" s="123">
        <f t="shared" si="242"/>
        <v>0</v>
      </c>
      <c r="AK358" s="123">
        <f t="shared" si="243"/>
        <v>0</v>
      </c>
      <c r="AL358" s="123">
        <f t="shared" si="244"/>
        <v>0</v>
      </c>
      <c r="AM358" s="123">
        <f t="shared" si="245"/>
        <v>0</v>
      </c>
    </row>
    <row r="359" spans="1:39" s="122" customFormat="1" ht="15">
      <c r="A359" s="216">
        <f t="shared" si="246"/>
        <v>349</v>
      </c>
      <c r="B359" s="210"/>
      <c r="C359" s="152"/>
      <c r="D359" s="151"/>
      <c r="E359" s="153"/>
      <c r="F359" s="165"/>
      <c r="G359" s="133"/>
      <c r="H359" s="133"/>
      <c r="I359" s="133"/>
      <c r="J359" s="133"/>
      <c r="K359" s="133"/>
      <c r="L359" s="133"/>
      <c r="M359" s="133"/>
      <c r="N359" s="143">
        <f t="shared" si="257"/>
        <v>0</v>
      </c>
      <c r="O359" s="165"/>
      <c r="P359" s="142">
        <f t="shared" si="258"/>
        <v>0</v>
      </c>
      <c r="Q359" s="140"/>
      <c r="R359" s="140"/>
      <c r="S359" s="140"/>
      <c r="T359" s="142">
        <f t="shared" si="259"/>
        <v>0</v>
      </c>
      <c r="U359" s="165"/>
      <c r="V359" s="142">
        <f t="shared" si="260"/>
        <v>0</v>
      </c>
      <c r="W359" s="142">
        <f t="shared" si="261"/>
        <v>0</v>
      </c>
      <c r="X359" s="142">
        <f t="shared" si="262"/>
        <v>0</v>
      </c>
      <c r="Y359" s="165"/>
      <c r="Z359" s="142">
        <f t="shared" si="263"/>
        <v>0</v>
      </c>
      <c r="AA359" s="142">
        <f t="shared" si="264"/>
        <v>0</v>
      </c>
      <c r="AB359" s="142">
        <f t="shared" si="265"/>
        <v>0</v>
      </c>
      <c r="AC359" s="142">
        <f t="shared" si="266"/>
        <v>0</v>
      </c>
      <c r="AD359" s="142">
        <f t="shared" si="267"/>
        <v>0</v>
      </c>
      <c r="AE359" s="142">
        <f t="shared" si="268"/>
        <v>0</v>
      </c>
      <c r="AF359" s="165"/>
      <c r="AG359" s="123">
        <f t="shared" si="239"/>
        <v>0</v>
      </c>
      <c r="AH359" s="123">
        <f t="shared" si="240"/>
        <v>0</v>
      </c>
      <c r="AI359" s="123">
        <f t="shared" si="241"/>
        <v>0</v>
      </c>
      <c r="AJ359" s="123">
        <f t="shared" si="242"/>
        <v>0</v>
      </c>
      <c r="AK359" s="123">
        <f t="shared" si="243"/>
        <v>0</v>
      </c>
      <c r="AL359" s="123">
        <f t="shared" si="244"/>
        <v>0</v>
      </c>
      <c r="AM359" s="123">
        <f t="shared" si="245"/>
        <v>0</v>
      </c>
    </row>
    <row r="360" spans="1:39" s="122" customFormat="1" ht="15">
      <c r="A360" s="216">
        <f t="shared" si="246"/>
        <v>350</v>
      </c>
      <c r="B360" s="210"/>
      <c r="C360" s="152"/>
      <c r="D360" s="151"/>
      <c r="E360" s="153"/>
      <c r="F360" s="165"/>
      <c r="G360" s="133"/>
      <c r="H360" s="133"/>
      <c r="I360" s="133"/>
      <c r="J360" s="133"/>
      <c r="K360" s="133"/>
      <c r="L360" s="133"/>
      <c r="M360" s="133"/>
      <c r="N360" s="143">
        <f t="shared" si="257"/>
        <v>0</v>
      </c>
      <c r="O360" s="165"/>
      <c r="P360" s="142">
        <f t="shared" si="258"/>
        <v>0</v>
      </c>
      <c r="Q360" s="140"/>
      <c r="R360" s="140"/>
      <c r="S360" s="140"/>
      <c r="T360" s="142">
        <f t="shared" si="259"/>
        <v>0</v>
      </c>
      <c r="U360" s="165"/>
      <c r="V360" s="142">
        <f t="shared" si="260"/>
        <v>0</v>
      </c>
      <c r="W360" s="142">
        <f t="shared" si="261"/>
        <v>0</v>
      </c>
      <c r="X360" s="142">
        <f t="shared" si="262"/>
        <v>0</v>
      </c>
      <c r="Y360" s="165"/>
      <c r="Z360" s="142">
        <f t="shared" si="263"/>
        <v>0</v>
      </c>
      <c r="AA360" s="142">
        <f t="shared" si="264"/>
        <v>0</v>
      </c>
      <c r="AB360" s="142">
        <f t="shared" si="265"/>
        <v>0</v>
      </c>
      <c r="AC360" s="142">
        <f t="shared" si="266"/>
        <v>0</v>
      </c>
      <c r="AD360" s="142">
        <f t="shared" si="267"/>
        <v>0</v>
      </c>
      <c r="AE360" s="142">
        <f t="shared" si="268"/>
        <v>0</v>
      </c>
      <c r="AF360" s="165"/>
      <c r="AG360" s="123">
        <f t="shared" si="239"/>
        <v>0</v>
      </c>
      <c r="AH360" s="123">
        <f t="shared" si="240"/>
        <v>0</v>
      </c>
      <c r="AI360" s="123">
        <f t="shared" si="241"/>
        <v>0</v>
      </c>
      <c r="AJ360" s="123">
        <f t="shared" si="242"/>
        <v>0</v>
      </c>
      <c r="AK360" s="123">
        <f t="shared" si="243"/>
        <v>0</v>
      </c>
      <c r="AL360" s="123">
        <f t="shared" si="244"/>
        <v>0</v>
      </c>
      <c r="AM360" s="123">
        <f t="shared" si="245"/>
        <v>0</v>
      </c>
    </row>
    <row r="361" spans="1:39" s="122" customFormat="1" ht="15">
      <c r="A361" s="216">
        <f t="shared" si="246"/>
        <v>351</v>
      </c>
      <c r="B361" s="210"/>
      <c r="C361" s="152"/>
      <c r="D361" s="151"/>
      <c r="E361" s="153"/>
      <c r="F361" s="165"/>
      <c r="G361" s="133"/>
      <c r="H361" s="133"/>
      <c r="I361" s="133"/>
      <c r="J361" s="133"/>
      <c r="K361" s="133"/>
      <c r="L361" s="133"/>
      <c r="M361" s="133"/>
      <c r="N361" s="143">
        <f t="shared" si="257"/>
        <v>0</v>
      </c>
      <c r="O361" s="165"/>
      <c r="P361" s="142">
        <f t="shared" si="258"/>
        <v>0</v>
      </c>
      <c r="Q361" s="140"/>
      <c r="R361" s="140"/>
      <c r="S361" s="140"/>
      <c r="T361" s="142">
        <f t="shared" si="259"/>
        <v>0</v>
      </c>
      <c r="U361" s="165"/>
      <c r="V361" s="142">
        <f t="shared" si="260"/>
        <v>0</v>
      </c>
      <c r="W361" s="142">
        <f t="shared" si="261"/>
        <v>0</v>
      </c>
      <c r="X361" s="142">
        <f t="shared" si="262"/>
        <v>0</v>
      </c>
      <c r="Y361" s="165"/>
      <c r="Z361" s="142">
        <f t="shared" si="263"/>
        <v>0</v>
      </c>
      <c r="AA361" s="142">
        <f t="shared" si="264"/>
        <v>0</v>
      </c>
      <c r="AB361" s="142">
        <f t="shared" si="265"/>
        <v>0</v>
      </c>
      <c r="AC361" s="142">
        <f t="shared" si="266"/>
        <v>0</v>
      </c>
      <c r="AD361" s="142">
        <f t="shared" si="267"/>
        <v>0</v>
      </c>
      <c r="AE361" s="142">
        <f t="shared" si="268"/>
        <v>0</v>
      </c>
      <c r="AF361" s="165"/>
      <c r="AG361" s="123">
        <f t="shared" si="239"/>
        <v>0</v>
      </c>
      <c r="AH361" s="123">
        <f t="shared" si="240"/>
        <v>0</v>
      </c>
      <c r="AI361" s="123">
        <f t="shared" si="241"/>
        <v>0</v>
      </c>
      <c r="AJ361" s="123">
        <f t="shared" si="242"/>
        <v>0</v>
      </c>
      <c r="AK361" s="123">
        <f t="shared" si="243"/>
        <v>0</v>
      </c>
      <c r="AL361" s="123">
        <f t="shared" si="244"/>
        <v>0</v>
      </c>
      <c r="AM361" s="123">
        <f t="shared" si="245"/>
        <v>0</v>
      </c>
    </row>
    <row r="362" spans="1:39" s="122" customFormat="1" ht="15">
      <c r="A362" s="216">
        <f t="shared" si="246"/>
        <v>352</v>
      </c>
      <c r="B362" s="210"/>
      <c r="C362" s="152"/>
      <c r="D362" s="151"/>
      <c r="E362" s="153"/>
      <c r="F362" s="165"/>
      <c r="G362" s="133"/>
      <c r="H362" s="133"/>
      <c r="I362" s="133"/>
      <c r="J362" s="133"/>
      <c r="K362" s="133"/>
      <c r="L362" s="133"/>
      <c r="M362" s="133"/>
      <c r="N362" s="143">
        <f t="shared" si="257"/>
        <v>0</v>
      </c>
      <c r="O362" s="165"/>
      <c r="P362" s="142">
        <f t="shared" si="258"/>
        <v>0</v>
      </c>
      <c r="Q362" s="140"/>
      <c r="R362" s="140"/>
      <c r="S362" s="140"/>
      <c r="T362" s="142">
        <f t="shared" si="259"/>
        <v>0</v>
      </c>
      <c r="U362" s="165"/>
      <c r="V362" s="142">
        <f t="shared" si="260"/>
        <v>0</v>
      </c>
      <c r="W362" s="142">
        <f t="shared" si="261"/>
        <v>0</v>
      </c>
      <c r="X362" s="142">
        <f t="shared" si="262"/>
        <v>0</v>
      </c>
      <c r="Y362" s="165"/>
      <c r="Z362" s="142">
        <f t="shared" si="263"/>
        <v>0</v>
      </c>
      <c r="AA362" s="142">
        <f t="shared" si="264"/>
        <v>0</v>
      </c>
      <c r="AB362" s="142">
        <f t="shared" si="265"/>
        <v>0</v>
      </c>
      <c r="AC362" s="142">
        <f t="shared" si="266"/>
        <v>0</v>
      </c>
      <c r="AD362" s="142">
        <f t="shared" si="267"/>
        <v>0</v>
      </c>
      <c r="AE362" s="142">
        <f t="shared" si="268"/>
        <v>0</v>
      </c>
      <c r="AF362" s="165"/>
      <c r="AG362" s="123">
        <f t="shared" si="239"/>
        <v>0</v>
      </c>
      <c r="AH362" s="123">
        <f t="shared" si="240"/>
        <v>0</v>
      </c>
      <c r="AI362" s="123">
        <f t="shared" si="241"/>
        <v>0</v>
      </c>
      <c r="AJ362" s="123">
        <f t="shared" si="242"/>
        <v>0</v>
      </c>
      <c r="AK362" s="123">
        <f t="shared" si="243"/>
        <v>0</v>
      </c>
      <c r="AL362" s="123">
        <f t="shared" si="244"/>
        <v>0</v>
      </c>
      <c r="AM362" s="123">
        <f t="shared" si="245"/>
        <v>0</v>
      </c>
    </row>
    <row r="363" spans="1:39" s="122" customFormat="1" ht="15">
      <c r="A363" s="216">
        <f t="shared" si="246"/>
        <v>353</v>
      </c>
      <c r="B363" s="210"/>
      <c r="C363" s="152"/>
      <c r="D363" s="151"/>
      <c r="E363" s="153"/>
      <c r="F363" s="165"/>
      <c r="G363" s="133"/>
      <c r="H363" s="133"/>
      <c r="I363" s="133"/>
      <c r="J363" s="133"/>
      <c r="K363" s="133"/>
      <c r="L363" s="133"/>
      <c r="M363" s="133"/>
      <c r="N363" s="143">
        <f t="shared" si="257"/>
        <v>0</v>
      </c>
      <c r="O363" s="165"/>
      <c r="P363" s="142">
        <f t="shared" si="258"/>
        <v>0</v>
      </c>
      <c r="Q363" s="140"/>
      <c r="R363" s="140"/>
      <c r="S363" s="140"/>
      <c r="T363" s="142">
        <f t="shared" si="259"/>
        <v>0</v>
      </c>
      <c r="U363" s="165"/>
      <c r="V363" s="142">
        <f t="shared" si="260"/>
        <v>0</v>
      </c>
      <c r="W363" s="142">
        <f t="shared" si="261"/>
        <v>0</v>
      </c>
      <c r="X363" s="142">
        <f t="shared" si="262"/>
        <v>0</v>
      </c>
      <c r="Y363" s="165"/>
      <c r="Z363" s="142">
        <f t="shared" si="263"/>
        <v>0</v>
      </c>
      <c r="AA363" s="142">
        <f t="shared" si="264"/>
        <v>0</v>
      </c>
      <c r="AB363" s="142">
        <f t="shared" si="265"/>
        <v>0</v>
      </c>
      <c r="AC363" s="142">
        <f t="shared" si="266"/>
        <v>0</v>
      </c>
      <c r="AD363" s="142">
        <f t="shared" si="267"/>
        <v>0</v>
      </c>
      <c r="AE363" s="142">
        <f t="shared" si="268"/>
        <v>0</v>
      </c>
      <c r="AF363" s="165"/>
      <c r="AG363" s="123">
        <f t="shared" si="239"/>
        <v>0</v>
      </c>
      <c r="AH363" s="123">
        <f t="shared" si="240"/>
        <v>0</v>
      </c>
      <c r="AI363" s="123">
        <f t="shared" si="241"/>
        <v>0</v>
      </c>
      <c r="AJ363" s="123">
        <f t="shared" si="242"/>
        <v>0</v>
      </c>
      <c r="AK363" s="123">
        <f t="shared" si="243"/>
        <v>0</v>
      </c>
      <c r="AL363" s="123">
        <f t="shared" si="244"/>
        <v>0</v>
      </c>
      <c r="AM363" s="123">
        <f t="shared" si="245"/>
        <v>0</v>
      </c>
    </row>
    <row r="364" spans="1:39" s="122" customFormat="1" ht="15">
      <c r="A364" s="216">
        <f t="shared" si="246"/>
        <v>354</v>
      </c>
      <c r="B364" s="210"/>
      <c r="C364" s="152"/>
      <c r="D364" s="151"/>
      <c r="E364" s="153"/>
      <c r="F364" s="165"/>
      <c r="G364" s="133"/>
      <c r="H364" s="133"/>
      <c r="I364" s="133"/>
      <c r="J364" s="133"/>
      <c r="K364" s="133"/>
      <c r="L364" s="133"/>
      <c r="M364" s="133"/>
      <c r="N364" s="143">
        <f t="shared" si="257"/>
        <v>0</v>
      </c>
      <c r="O364" s="165"/>
      <c r="P364" s="142">
        <f t="shared" si="258"/>
        <v>0</v>
      </c>
      <c r="Q364" s="140"/>
      <c r="R364" s="140"/>
      <c r="S364" s="140"/>
      <c r="T364" s="142">
        <f t="shared" si="259"/>
        <v>0</v>
      </c>
      <c r="U364" s="165"/>
      <c r="V364" s="142">
        <f t="shared" si="260"/>
        <v>0</v>
      </c>
      <c r="W364" s="142">
        <f t="shared" si="261"/>
        <v>0</v>
      </c>
      <c r="X364" s="142">
        <f t="shared" si="262"/>
        <v>0</v>
      </c>
      <c r="Y364" s="165"/>
      <c r="Z364" s="142">
        <f t="shared" si="263"/>
        <v>0</v>
      </c>
      <c r="AA364" s="142">
        <f t="shared" si="264"/>
        <v>0</v>
      </c>
      <c r="AB364" s="142">
        <f t="shared" si="265"/>
        <v>0</v>
      </c>
      <c r="AC364" s="142">
        <f t="shared" si="266"/>
        <v>0</v>
      </c>
      <c r="AD364" s="142">
        <f t="shared" si="267"/>
        <v>0</v>
      </c>
      <c r="AE364" s="142">
        <f t="shared" si="268"/>
        <v>0</v>
      </c>
      <c r="AF364" s="165"/>
      <c r="AG364" s="123">
        <f t="shared" si="239"/>
        <v>0</v>
      </c>
      <c r="AH364" s="123">
        <f t="shared" si="240"/>
        <v>0</v>
      </c>
      <c r="AI364" s="123">
        <f t="shared" si="241"/>
        <v>0</v>
      </c>
      <c r="AJ364" s="123">
        <f t="shared" si="242"/>
        <v>0</v>
      </c>
      <c r="AK364" s="123">
        <f t="shared" si="243"/>
        <v>0</v>
      </c>
      <c r="AL364" s="123">
        <f t="shared" si="244"/>
        <v>0</v>
      </c>
      <c r="AM364" s="123">
        <f t="shared" si="245"/>
        <v>0</v>
      </c>
    </row>
    <row r="365" spans="1:39" s="122" customFormat="1" ht="15">
      <c r="A365" s="216">
        <f t="shared" si="246"/>
        <v>355</v>
      </c>
      <c r="B365" s="210"/>
      <c r="C365" s="152"/>
      <c r="D365" s="200"/>
      <c r="E365" s="201"/>
      <c r="F365" s="165"/>
      <c r="G365" s="202"/>
      <c r="H365" s="202"/>
      <c r="I365" s="202"/>
      <c r="J365" s="202"/>
      <c r="K365" s="202"/>
      <c r="L365" s="202"/>
      <c r="M365" s="202"/>
      <c r="N365" s="203">
        <f t="shared" si="257"/>
        <v>0</v>
      </c>
      <c r="O365" s="165"/>
      <c r="P365" s="204">
        <f t="shared" si="258"/>
        <v>0</v>
      </c>
      <c r="Q365" s="205"/>
      <c r="R365" s="205"/>
      <c r="S365" s="205"/>
      <c r="T365" s="204">
        <f t="shared" si="259"/>
        <v>0</v>
      </c>
      <c r="U365" s="165"/>
      <c r="V365" s="204">
        <f t="shared" si="260"/>
        <v>0</v>
      </c>
      <c r="W365" s="204">
        <f t="shared" si="261"/>
        <v>0</v>
      </c>
      <c r="X365" s="204">
        <f t="shared" si="262"/>
        <v>0</v>
      </c>
      <c r="Y365" s="165"/>
      <c r="Z365" s="142">
        <f t="shared" si="263"/>
        <v>0</v>
      </c>
      <c r="AA365" s="142">
        <f t="shared" si="264"/>
        <v>0</v>
      </c>
      <c r="AB365" s="142">
        <f t="shared" si="265"/>
        <v>0</v>
      </c>
      <c r="AC365" s="142">
        <f t="shared" si="266"/>
        <v>0</v>
      </c>
      <c r="AD365" s="142">
        <f t="shared" si="267"/>
        <v>0</v>
      </c>
      <c r="AE365" s="142">
        <f t="shared" si="268"/>
        <v>0</v>
      </c>
      <c r="AF365" s="165"/>
      <c r="AG365" s="123">
        <f t="shared" si="239"/>
        <v>0</v>
      </c>
      <c r="AH365" s="123">
        <f t="shared" si="240"/>
        <v>0</v>
      </c>
      <c r="AI365" s="123">
        <f t="shared" si="241"/>
        <v>0</v>
      </c>
      <c r="AJ365" s="123">
        <f t="shared" si="242"/>
        <v>0</v>
      </c>
      <c r="AK365" s="123">
        <f t="shared" si="243"/>
        <v>0</v>
      </c>
      <c r="AL365" s="123">
        <f t="shared" si="244"/>
        <v>0</v>
      </c>
      <c r="AM365" s="123">
        <f t="shared" si="245"/>
        <v>0</v>
      </c>
    </row>
    <row r="366" spans="1:39" s="169" customFormat="1" ht="21.75" customHeight="1">
      <c r="A366" s="219"/>
      <c r="B366" s="170"/>
      <c r="C366" s="171" t="s">
        <v>56</v>
      </c>
      <c r="D366" s="206"/>
      <c r="E366" s="199"/>
      <c r="F366" s="189"/>
      <c r="G366" s="188"/>
      <c r="H366" s="188"/>
      <c r="I366" s="188"/>
      <c r="J366" s="188"/>
      <c r="K366" s="188"/>
      <c r="L366" s="188"/>
      <c r="M366" s="188"/>
      <c r="N366" s="188"/>
      <c r="O366" s="189"/>
      <c r="P366" s="190"/>
      <c r="Q366" s="190"/>
      <c r="R366" s="190"/>
      <c r="S366" s="190"/>
      <c r="T366" s="190"/>
      <c r="U366" s="189"/>
      <c r="V366" s="190"/>
      <c r="W366" s="190"/>
      <c r="X366" s="190"/>
      <c r="Y366" s="191"/>
      <c r="Z366" s="184">
        <f>SUBTOTAL(9,Z5:Z365)</f>
        <v>0</v>
      </c>
      <c r="AA366" s="184">
        <f t="shared" ref="AA366:AD366" si="269">SUBTOTAL(9,AA5:AA365)</f>
        <v>0</v>
      </c>
      <c r="AB366" s="184">
        <f t="shared" si="269"/>
        <v>0</v>
      </c>
      <c r="AC366" s="184">
        <f t="shared" si="269"/>
        <v>0</v>
      </c>
      <c r="AD366" s="184">
        <f t="shared" si="269"/>
        <v>0</v>
      </c>
      <c r="AE366" s="184">
        <f>SUBTOTAL(9,AE5:AE365)</f>
        <v>0</v>
      </c>
      <c r="AF366" s="182"/>
      <c r="AG366" s="183"/>
      <c r="AH366" s="183"/>
      <c r="AI366" s="183"/>
      <c r="AJ366" s="183"/>
      <c r="AK366" s="183"/>
      <c r="AL366" s="183"/>
      <c r="AM366" s="183"/>
    </row>
    <row r="367" spans="1:39" s="169" customFormat="1" ht="12" customHeight="1">
      <c r="A367" s="219"/>
      <c r="B367" s="173"/>
      <c r="C367" s="174"/>
      <c r="D367" s="175"/>
      <c r="E367" s="176"/>
      <c r="F367" s="177"/>
      <c r="G367" s="135"/>
      <c r="H367" s="135"/>
      <c r="I367" s="135"/>
      <c r="J367" s="135"/>
      <c r="K367" s="135"/>
      <c r="L367" s="135"/>
      <c r="M367" s="135"/>
      <c r="N367" s="178"/>
      <c r="O367" s="177"/>
      <c r="P367" s="179"/>
      <c r="Q367" s="179"/>
      <c r="R367" s="179"/>
      <c r="S367" s="179"/>
      <c r="T367" s="179"/>
      <c r="U367" s="177"/>
      <c r="V367" s="179"/>
      <c r="W367" s="179"/>
      <c r="X367" s="179"/>
      <c r="Y367" s="177"/>
      <c r="Z367" s="179"/>
      <c r="AA367" s="179"/>
      <c r="AB367" s="179"/>
      <c r="AC367" s="179"/>
      <c r="AD367" s="179"/>
      <c r="AE367" s="179"/>
      <c r="AF367" s="177"/>
      <c r="AG367" s="179"/>
      <c r="AH367" s="179"/>
      <c r="AI367" s="179"/>
      <c r="AJ367" s="179"/>
      <c r="AK367" s="179"/>
      <c r="AL367" s="179"/>
      <c r="AM367" s="179"/>
    </row>
    <row r="368" spans="1:39" s="169" customFormat="1" ht="21.75" customHeight="1">
      <c r="A368" s="219"/>
      <c r="B368" s="170"/>
      <c r="C368" s="180" t="s">
        <v>633</v>
      </c>
      <c r="D368" s="181"/>
      <c r="E368" s="199"/>
      <c r="F368" s="189"/>
      <c r="G368" s="187"/>
      <c r="H368" s="187"/>
      <c r="I368" s="187"/>
      <c r="J368" s="187"/>
      <c r="K368" s="187"/>
      <c r="L368" s="187"/>
      <c r="M368" s="187"/>
      <c r="N368" s="188"/>
      <c r="O368" s="189"/>
      <c r="P368" s="190"/>
      <c r="Q368" s="190"/>
      <c r="R368" s="190"/>
      <c r="S368" s="190"/>
      <c r="T368" s="190"/>
      <c r="U368" s="189"/>
      <c r="V368" s="190"/>
      <c r="W368" s="190"/>
      <c r="X368" s="190"/>
      <c r="Y368" s="189"/>
      <c r="Z368" s="190"/>
      <c r="AA368" s="190"/>
      <c r="AB368" s="190"/>
      <c r="AC368" s="190"/>
      <c r="AD368" s="190"/>
      <c r="AE368" s="190"/>
      <c r="AF368" s="191"/>
      <c r="AG368" s="185">
        <f>SUBTOTAL(9,AG6:AG121)+SUBTOTAL(9,AG325:AG344)</f>
        <v>0</v>
      </c>
      <c r="AH368" s="185">
        <f t="shared" ref="AH368:AM368" si="270">SUBTOTAL(9,AH6:AH121)+SUBTOTAL(9,AH325:AH344)</f>
        <v>0</v>
      </c>
      <c r="AI368" s="185">
        <f t="shared" si="270"/>
        <v>0</v>
      </c>
      <c r="AJ368" s="172">
        <f t="shared" si="270"/>
        <v>0</v>
      </c>
      <c r="AK368" s="185">
        <f t="shared" si="270"/>
        <v>0</v>
      </c>
      <c r="AL368" s="172">
        <f t="shared" si="270"/>
        <v>0</v>
      </c>
      <c r="AM368" s="172">
        <f t="shared" si="270"/>
        <v>0</v>
      </c>
    </row>
    <row r="369" spans="1:39" s="169" customFormat="1" ht="21.75" customHeight="1">
      <c r="A369" s="219"/>
      <c r="B369" s="170"/>
      <c r="C369" s="180" t="s">
        <v>634</v>
      </c>
      <c r="D369" s="181"/>
      <c r="E369" s="199"/>
      <c r="F369" s="189"/>
      <c r="G369" s="187"/>
      <c r="H369" s="187"/>
      <c r="I369" s="187"/>
      <c r="J369" s="187"/>
      <c r="K369" s="187"/>
      <c r="L369" s="187"/>
      <c r="M369" s="187"/>
      <c r="N369" s="188"/>
      <c r="O369" s="189"/>
      <c r="P369" s="190"/>
      <c r="Q369" s="190"/>
      <c r="R369" s="190"/>
      <c r="S369" s="190"/>
      <c r="T369" s="190"/>
      <c r="U369" s="189"/>
      <c r="V369" s="190"/>
      <c r="W369" s="190"/>
      <c r="X369" s="190"/>
      <c r="Y369" s="189"/>
      <c r="Z369" s="190"/>
      <c r="AA369" s="190"/>
      <c r="AB369" s="190"/>
      <c r="AC369" s="190"/>
      <c r="AD369" s="190"/>
      <c r="AE369" s="190"/>
      <c r="AF369" s="191"/>
      <c r="AG369" s="186">
        <f>SUBTOTAL(9,AG123:AG323)+SUBTOTAL(9,AG346:AG365)</f>
        <v>0</v>
      </c>
      <c r="AH369" s="185">
        <f t="shared" ref="AH369:AM369" si="271">SUBTOTAL(9,AH123:AH323)+SUBTOTAL(9,AH346:AH365)</f>
        <v>0</v>
      </c>
      <c r="AI369" s="185">
        <f t="shared" si="271"/>
        <v>0</v>
      </c>
      <c r="AJ369" s="185">
        <f t="shared" si="271"/>
        <v>0</v>
      </c>
      <c r="AK369" s="185">
        <f t="shared" si="271"/>
        <v>0</v>
      </c>
      <c r="AL369" s="185">
        <f t="shared" si="271"/>
        <v>0</v>
      </c>
      <c r="AM369" s="185">
        <f t="shared" si="271"/>
        <v>0</v>
      </c>
    </row>
  </sheetData>
  <autoFilter ref="D1:D369"/>
  <printOptions horizontalCentered="1"/>
  <pageMargins left="0.39370078740157483" right="0.39370078740157483" top="0.78740157480314965" bottom="0.39370078740157483" header="0.31496062992125984" footer="0.51181102362204722"/>
  <pageSetup paperSize="8" scale="68" fitToWidth="2" fitToHeight="0" pageOrder="overThenDown" orientation="landscape" r:id="rId1"/>
  <headerFooter>
    <oddHeader>&amp;LPA 184/2020&amp;CAll. 5 Disciplinare Modello analisi prezzi&amp;RAzienda USL di Bologna 
Dipartimento Tecnico Patrimoniale</oddHeader>
  </headerFooter>
  <colBreaks count="1" manualBreakCount="1">
    <brk id="24" max="368" man="1"/>
  </colBreaks>
</worksheet>
</file>

<file path=xl/worksheets/sheet2.xml><?xml version="1.0" encoding="utf-8"?>
<worksheet xmlns="http://schemas.openxmlformats.org/spreadsheetml/2006/main" xmlns:r="http://schemas.openxmlformats.org/officeDocument/2006/relationships">
  <sheetPr>
    <pageSetUpPr fitToPage="1"/>
  </sheetPr>
  <dimension ref="A1:P38"/>
  <sheetViews>
    <sheetView workbookViewId="0">
      <selection activeCell="E42" sqref="E42"/>
    </sheetView>
  </sheetViews>
  <sheetFormatPr defaultRowHeight="12.75"/>
  <cols>
    <col min="1" max="1" width="7.5703125" customWidth="1"/>
    <col min="2" max="2" width="43.7109375" customWidth="1"/>
    <col min="3" max="4" width="14.28515625" hidden="1" customWidth="1"/>
    <col min="5" max="5" width="11.7109375" bestFit="1" customWidth="1"/>
    <col min="6" max="8" width="10.85546875" customWidth="1"/>
    <col min="9" max="9" width="11.7109375" hidden="1" customWidth="1"/>
    <col min="10" max="11" width="10.85546875" hidden="1" customWidth="1"/>
    <col min="12" max="14" width="10.85546875" customWidth="1"/>
    <col min="15" max="15" width="10.7109375" hidden="1" customWidth="1"/>
    <col min="16" max="16" width="10.28515625" hidden="1" customWidth="1"/>
  </cols>
  <sheetData>
    <row r="1" spans="1:16" ht="13.5" thickBot="1">
      <c r="A1" s="93" t="s">
        <v>40</v>
      </c>
      <c r="B1" s="93" t="s">
        <v>41</v>
      </c>
      <c r="C1" s="93"/>
      <c r="D1" s="93"/>
      <c r="E1" s="93" t="s">
        <v>42</v>
      </c>
      <c r="F1" s="93" t="s">
        <v>43</v>
      </c>
      <c r="G1" s="93" t="s">
        <v>44</v>
      </c>
      <c r="H1" s="93" t="s">
        <v>45</v>
      </c>
      <c r="I1" s="94"/>
      <c r="J1" s="94"/>
      <c r="K1" s="94"/>
      <c r="L1" s="93" t="s">
        <v>46</v>
      </c>
      <c r="M1" s="93" t="s">
        <v>47</v>
      </c>
      <c r="N1" s="93" t="s">
        <v>48</v>
      </c>
    </row>
    <row r="2" spans="1:16">
      <c r="A2" s="14"/>
      <c r="B2" s="15"/>
      <c r="C2" s="11"/>
      <c r="D2" s="11"/>
      <c r="E2" s="221" t="s">
        <v>8</v>
      </c>
      <c r="F2" s="222"/>
      <c r="G2" s="222"/>
      <c r="H2" s="223"/>
      <c r="I2" s="221" t="s">
        <v>7</v>
      </c>
      <c r="J2" s="222"/>
      <c r="K2" s="222"/>
      <c r="L2" s="223"/>
      <c r="M2" s="19"/>
      <c r="N2" s="21"/>
      <c r="O2" s="20"/>
      <c r="P2" s="21"/>
    </row>
    <row r="3" spans="1:16" ht="51">
      <c r="A3" s="16"/>
      <c r="B3" s="17"/>
      <c r="C3" s="13" t="s">
        <v>29</v>
      </c>
      <c r="D3" s="5" t="s">
        <v>30</v>
      </c>
      <c r="E3" s="6" t="s">
        <v>54</v>
      </c>
      <c r="F3" s="1" t="s">
        <v>55</v>
      </c>
      <c r="G3" s="95" t="s">
        <v>50</v>
      </c>
      <c r="H3" s="3" t="s">
        <v>49</v>
      </c>
      <c r="I3" s="6" t="s">
        <v>23</v>
      </c>
      <c r="J3" s="1" t="s">
        <v>35</v>
      </c>
      <c r="K3" s="95" t="s">
        <v>37</v>
      </c>
      <c r="L3" s="3" t="s">
        <v>51</v>
      </c>
      <c r="M3" s="6" t="s">
        <v>52</v>
      </c>
      <c r="N3" s="3" t="s">
        <v>53</v>
      </c>
      <c r="O3" s="13" t="s">
        <v>38</v>
      </c>
      <c r="P3" s="3" t="s">
        <v>39</v>
      </c>
    </row>
    <row r="4" spans="1:16" s="29" customFormat="1" ht="15.75" customHeight="1">
      <c r="A4" s="22"/>
      <c r="B4" s="23" t="s">
        <v>36</v>
      </c>
      <c r="C4" s="24"/>
      <c r="D4" s="25"/>
      <c r="E4" s="26"/>
      <c r="F4" s="27"/>
      <c r="G4" s="96"/>
      <c r="H4" s="28"/>
      <c r="I4" s="26"/>
      <c r="J4" s="27"/>
      <c r="K4" s="96"/>
      <c r="L4" s="28"/>
      <c r="M4" s="26"/>
      <c r="N4" s="28"/>
      <c r="O4" s="24"/>
      <c r="P4" s="28"/>
    </row>
    <row r="5" spans="1:16" s="29" customFormat="1" ht="15.75" customHeight="1">
      <c r="A5" s="30" t="s">
        <v>24</v>
      </c>
      <c r="B5" s="31" t="s">
        <v>32</v>
      </c>
      <c r="C5" s="32">
        <f>E5+D5</f>
        <v>1487006.9307909871</v>
      </c>
      <c r="D5" s="33">
        <f>$D$9/$E$9*E5</f>
        <v>40637.536897306825</v>
      </c>
      <c r="E5" s="34">
        <v>1446369.3938936803</v>
      </c>
      <c r="F5" s="35">
        <v>0.3</v>
      </c>
      <c r="G5" s="36">
        <f>E5*F5</f>
        <v>433910.8181681041</v>
      </c>
      <c r="H5" s="37">
        <f>G5/24.695</f>
        <v>17570.796443332823</v>
      </c>
      <c r="I5" s="34">
        <v>1081696.3098991998</v>
      </c>
      <c r="J5" s="35">
        <f>K5/I5</f>
        <v>0.33561749476397695</v>
      </c>
      <c r="K5" s="36">
        <v>363036.20562380785</v>
      </c>
      <c r="L5" s="37">
        <v>14506.580235199992</v>
      </c>
      <c r="M5" s="34">
        <f>L5-H5</f>
        <v>-3064.2162081328315</v>
      </c>
      <c r="N5" s="38">
        <f>M5/H5</f>
        <v>-0.17439256199997341</v>
      </c>
      <c r="O5" s="32">
        <f>K5-G5</f>
        <v>-70874.612544296251</v>
      </c>
      <c r="P5" s="38">
        <f>O5/G5</f>
        <v>-0.16333912310256868</v>
      </c>
    </row>
    <row r="6" spans="1:16" s="29" customFormat="1" ht="15.75" customHeight="1">
      <c r="A6" s="30" t="s">
        <v>25</v>
      </c>
      <c r="B6" s="31" t="s">
        <v>33</v>
      </c>
      <c r="C6" s="32">
        <f>E6+D6</f>
        <v>756226.46789290372</v>
      </c>
      <c r="D6" s="33">
        <f>$D$9/$E$9*E6</f>
        <v>20666.467892904158</v>
      </c>
      <c r="E6" s="34">
        <v>735559.99999999953</v>
      </c>
      <c r="F6" s="35">
        <v>0.20799999999999999</v>
      </c>
      <c r="G6" s="36">
        <f>E6*F6</f>
        <v>152996.47999999989</v>
      </c>
      <c r="H6" s="37">
        <f t="shared" ref="H6:H8" si="0">G6/24.695</f>
        <v>6195.4436120672153</v>
      </c>
      <c r="I6" s="34">
        <v>449553.89999999991</v>
      </c>
      <c r="J6" s="35">
        <f t="shared" ref="J6:J9" si="1">K6/I6</f>
        <v>0.22608046954992517</v>
      </c>
      <c r="K6" s="36">
        <v>101635.35680000008</v>
      </c>
      <c r="L6" s="37">
        <v>4058.9200000000005</v>
      </c>
      <c r="M6" s="34">
        <f t="shared" ref="M6:M8" si="2">L6-H6</f>
        <v>-2136.5236120672148</v>
      </c>
      <c r="N6" s="38">
        <f t="shared" ref="N6:N9" si="3">M6/H6</f>
        <v>-0.34485401624926215</v>
      </c>
      <c r="O6" s="32">
        <f t="shared" ref="O6:O8" si="4">K6-G6</f>
        <v>-51361.123199999813</v>
      </c>
      <c r="P6" s="38">
        <f t="shared" ref="P6:P9" si="5">O6/G6</f>
        <v>-0.3357013390111972</v>
      </c>
    </row>
    <row r="7" spans="1:16" s="39" customFormat="1" ht="15.75" customHeight="1">
      <c r="A7" s="30" t="s">
        <v>26</v>
      </c>
      <c r="B7" s="31" t="s">
        <v>31</v>
      </c>
      <c r="C7" s="32">
        <f>E7+D7</f>
        <v>667266.78098679276</v>
      </c>
      <c r="D7" s="33">
        <f>$D$9/$E$9*E7</f>
        <v>18235.340986792864</v>
      </c>
      <c r="E7" s="34">
        <v>649031.43999999994</v>
      </c>
      <c r="F7" s="35">
        <v>0.24099999999999999</v>
      </c>
      <c r="G7" s="36">
        <f>E7*F7</f>
        <v>156416.57703999997</v>
      </c>
      <c r="H7" s="37">
        <f t="shared" si="0"/>
        <v>6333.9371143956259</v>
      </c>
      <c r="I7" s="34">
        <v>425835.42</v>
      </c>
      <c r="J7" s="35">
        <f t="shared" si="1"/>
        <v>0.1975648694549646</v>
      </c>
      <c r="K7" s="36">
        <v>84130.119161600014</v>
      </c>
      <c r="L7" s="37">
        <v>3359.8290399999996</v>
      </c>
      <c r="M7" s="34">
        <f t="shared" si="2"/>
        <v>-2974.1080743956263</v>
      </c>
      <c r="N7" s="38">
        <f t="shared" si="3"/>
        <v>-0.46955124761755879</v>
      </c>
      <c r="O7" s="32">
        <f t="shared" si="4"/>
        <v>-72286.45787839996</v>
      </c>
      <c r="P7" s="38">
        <f t="shared" si="5"/>
        <v>-0.46214064548870898</v>
      </c>
    </row>
    <row r="8" spans="1:16" s="39" customFormat="1" ht="15.75" customHeight="1">
      <c r="A8" s="30" t="s">
        <v>27</v>
      </c>
      <c r="B8" s="31" t="s">
        <v>34</v>
      </c>
      <c r="C8" s="32">
        <f>E8+D8</f>
        <v>281801.75422299618</v>
      </c>
      <c r="D8" s="33">
        <f>$D$9/$E$9*E8</f>
        <v>7701.1942229961569</v>
      </c>
      <c r="E8" s="34">
        <v>274100.56</v>
      </c>
      <c r="F8" s="35">
        <v>0.25700000000000001</v>
      </c>
      <c r="G8" s="36">
        <f>E8*F8</f>
        <v>70443.843919999999</v>
      </c>
      <c r="H8" s="37">
        <f t="shared" si="0"/>
        <v>2852.5549269082808</v>
      </c>
      <c r="I8" s="34">
        <v>171685.25999999998</v>
      </c>
      <c r="J8" s="35">
        <f t="shared" si="1"/>
        <v>0.3227097399042877</v>
      </c>
      <c r="K8" s="36">
        <v>55404.505600000004</v>
      </c>
      <c r="L8" s="37">
        <v>2212.64</v>
      </c>
      <c r="M8" s="34">
        <f t="shared" si="2"/>
        <v>-639.9149269082809</v>
      </c>
      <c r="N8" s="38">
        <f t="shared" si="3"/>
        <v>-0.22433044877486291</v>
      </c>
      <c r="O8" s="32">
        <f t="shared" si="4"/>
        <v>-15039.338319999995</v>
      </c>
      <c r="P8" s="38">
        <f t="shared" si="5"/>
        <v>-0.21349400434592292</v>
      </c>
    </row>
    <row r="9" spans="1:16" s="29" customFormat="1" ht="15.75" customHeight="1">
      <c r="A9" s="30"/>
      <c r="B9" s="40" t="s">
        <v>22</v>
      </c>
      <c r="C9" s="41">
        <f>SUM(C5:C8)</f>
        <v>3192301.9338936796</v>
      </c>
      <c r="D9" s="42">
        <v>87240.54</v>
      </c>
      <c r="E9" s="43">
        <f>SUM(E5:E8)</f>
        <v>3105061.3938936796</v>
      </c>
      <c r="F9" s="44">
        <f>G9/E9</f>
        <v>0.26207781937208557</v>
      </c>
      <c r="G9" s="45">
        <f>SUM(G5:G8)</f>
        <v>813767.71912810404</v>
      </c>
      <c r="H9" s="46">
        <f>SUM(H5:H8)</f>
        <v>32952.732096703949</v>
      </c>
      <c r="I9" s="43">
        <f>SUM(I5:I8)</f>
        <v>2128770.8898991994</v>
      </c>
      <c r="J9" s="44">
        <f t="shared" si="1"/>
        <v>0.28382865908788241</v>
      </c>
      <c r="K9" s="45">
        <f>SUM(K5:K8)</f>
        <v>604206.18718540797</v>
      </c>
      <c r="L9" s="46">
        <f>SUM(L5:L8)</f>
        <v>24137.969275199994</v>
      </c>
      <c r="M9" s="43">
        <f>SUM(M5:M8)</f>
        <v>-8814.7628215039531</v>
      </c>
      <c r="N9" s="47">
        <f t="shared" si="3"/>
        <v>-0.26749717733983086</v>
      </c>
      <c r="O9" s="41">
        <f>SUM(O5:O8)</f>
        <v>-209561.53194269602</v>
      </c>
      <c r="P9" s="47">
        <f t="shared" si="5"/>
        <v>-0.25752008468365734</v>
      </c>
    </row>
    <row r="10" spans="1:16" s="29" customFormat="1" ht="15.75" customHeight="1">
      <c r="A10" s="48"/>
      <c r="B10" s="49"/>
      <c r="C10" s="50"/>
      <c r="D10" s="51"/>
      <c r="E10" s="52"/>
      <c r="F10" s="53"/>
      <c r="G10" s="54"/>
      <c r="H10" s="55"/>
      <c r="I10" s="56"/>
      <c r="J10" s="54"/>
      <c r="K10" s="57"/>
      <c r="L10" s="55"/>
      <c r="M10" s="56"/>
      <c r="N10" s="49"/>
      <c r="O10" s="58"/>
      <c r="P10" s="49"/>
    </row>
    <row r="11" spans="1:16" s="29" customFormat="1" ht="15.75" customHeight="1">
      <c r="A11" s="30"/>
      <c r="B11" s="59" t="s">
        <v>11</v>
      </c>
      <c r="C11" s="60"/>
      <c r="D11" s="61"/>
      <c r="E11" s="62"/>
      <c r="F11" s="63"/>
      <c r="G11" s="64"/>
      <c r="H11" s="65"/>
      <c r="I11" s="66"/>
      <c r="J11" s="64"/>
      <c r="K11" s="67"/>
      <c r="L11" s="68"/>
      <c r="M11" s="69"/>
      <c r="N11" s="59"/>
      <c r="O11" s="70"/>
      <c r="P11" s="59"/>
    </row>
    <row r="12" spans="1:16" s="29" customFormat="1" ht="15.75" customHeight="1">
      <c r="A12" s="71"/>
      <c r="B12" s="31" t="s">
        <v>10</v>
      </c>
      <c r="C12" s="72"/>
      <c r="D12" s="73"/>
      <c r="E12" s="74"/>
      <c r="F12" s="75"/>
      <c r="G12" s="76"/>
      <c r="H12" s="77"/>
      <c r="I12" s="78">
        <v>60551</v>
      </c>
      <c r="J12" s="35">
        <f t="shared" ref="J12:J15" si="6">K12/I12</f>
        <v>0.18360984954831464</v>
      </c>
      <c r="K12" s="79">
        <v>11117.76</v>
      </c>
      <c r="L12" s="37">
        <v>444</v>
      </c>
      <c r="M12" s="34">
        <f t="shared" ref="M12:M14" si="7">L12-H12</f>
        <v>444</v>
      </c>
      <c r="N12" s="80"/>
      <c r="O12" s="32">
        <f t="shared" ref="O12:O14" si="8">K12-G12</f>
        <v>11117.76</v>
      </c>
      <c r="P12" s="80"/>
    </row>
    <row r="13" spans="1:16" s="29" customFormat="1" ht="15.75" customHeight="1">
      <c r="A13" s="71"/>
      <c r="B13" s="31" t="s">
        <v>5</v>
      </c>
      <c r="C13" s="72"/>
      <c r="D13" s="73"/>
      <c r="E13" s="74"/>
      <c r="F13" s="75"/>
      <c r="G13" s="54"/>
      <c r="H13" s="55"/>
      <c r="I13" s="81">
        <v>58765.600000000006</v>
      </c>
      <c r="J13" s="35">
        <f t="shared" si="6"/>
        <v>5.8512000217814497E-2</v>
      </c>
      <c r="K13" s="79">
        <v>3438.4928</v>
      </c>
      <c r="L13" s="37">
        <v>137.32000000000002</v>
      </c>
      <c r="M13" s="34">
        <f t="shared" si="7"/>
        <v>137.32000000000002</v>
      </c>
      <c r="N13" s="80"/>
      <c r="O13" s="32">
        <f t="shared" si="8"/>
        <v>3438.4928</v>
      </c>
      <c r="P13" s="80"/>
    </row>
    <row r="14" spans="1:16" s="29" customFormat="1" ht="15.75" customHeight="1">
      <c r="A14" s="71"/>
      <c r="B14" s="31" t="s">
        <v>6</v>
      </c>
      <c r="C14" s="72"/>
      <c r="D14" s="73"/>
      <c r="E14" s="74"/>
      <c r="F14" s="75"/>
      <c r="G14" s="54"/>
      <c r="H14" s="55"/>
      <c r="I14" s="81">
        <v>29306.144056000005</v>
      </c>
      <c r="J14" s="35">
        <f t="shared" si="6"/>
        <v>0.16917681120129957</v>
      </c>
      <c r="K14" s="79">
        <v>4957.92</v>
      </c>
      <c r="L14" s="37">
        <v>198</v>
      </c>
      <c r="M14" s="34">
        <f t="shared" si="7"/>
        <v>198</v>
      </c>
      <c r="N14" s="80"/>
      <c r="O14" s="32">
        <f t="shared" si="8"/>
        <v>4957.92</v>
      </c>
      <c r="P14" s="80"/>
    </row>
    <row r="15" spans="1:16" s="29" customFormat="1" ht="15.75" customHeight="1">
      <c r="A15" s="71"/>
      <c r="B15" s="40" t="s">
        <v>28</v>
      </c>
      <c r="C15" s="72"/>
      <c r="D15" s="73"/>
      <c r="E15" s="74"/>
      <c r="F15" s="75"/>
      <c r="G15" s="54"/>
      <c r="H15" s="55"/>
      <c r="I15" s="82">
        <f>SUM(I12:I14)</f>
        <v>148622.74405600003</v>
      </c>
      <c r="J15" s="44">
        <f t="shared" si="6"/>
        <v>0.13130004377154544</v>
      </c>
      <c r="K15" s="57">
        <f>SUM(K12:K14)</f>
        <v>19514.1728</v>
      </c>
      <c r="L15" s="83">
        <f>SUM(L12:L14)</f>
        <v>779.32</v>
      </c>
      <c r="M15" s="82">
        <f>SUM(M12:M14)</f>
        <v>779.32</v>
      </c>
      <c r="N15" s="84"/>
      <c r="O15" s="85">
        <f>SUM(O12:O14)</f>
        <v>19514.1728</v>
      </c>
      <c r="P15" s="84"/>
    </row>
    <row r="16" spans="1:16" s="29" customFormat="1" ht="15.75" customHeight="1">
      <c r="A16" s="71"/>
      <c r="B16" s="40"/>
      <c r="C16" s="72"/>
      <c r="D16" s="73"/>
      <c r="E16" s="74"/>
      <c r="F16" s="75"/>
      <c r="G16" s="54"/>
      <c r="H16" s="55"/>
      <c r="I16" s="82"/>
      <c r="J16" s="57"/>
      <c r="K16" s="57"/>
      <c r="L16" s="83"/>
      <c r="M16" s="82"/>
      <c r="N16" s="84"/>
      <c r="O16" s="85"/>
      <c r="P16" s="84"/>
    </row>
    <row r="17" spans="1:16" s="29" customFormat="1" ht="15.75" customHeight="1" thickBot="1">
      <c r="A17" s="86"/>
      <c r="B17" s="18" t="s">
        <v>9</v>
      </c>
      <c r="C17" s="87">
        <f t="shared" ref="C17:D17" si="9">C9+C15</f>
        <v>3192301.9338936796</v>
      </c>
      <c r="D17" s="88">
        <f t="shared" si="9"/>
        <v>87240.54</v>
      </c>
      <c r="E17" s="89">
        <f>E9+E15</f>
        <v>3105061.3938936796</v>
      </c>
      <c r="F17" s="90">
        <f>G17/E17</f>
        <v>0.26207781937208557</v>
      </c>
      <c r="G17" s="4">
        <f>G9+G15</f>
        <v>813767.71912810404</v>
      </c>
      <c r="H17" s="2">
        <f>H9+H15</f>
        <v>32952.732096703949</v>
      </c>
      <c r="I17" s="89">
        <f>I9+I15</f>
        <v>2277393.6339551993</v>
      </c>
      <c r="J17" s="90">
        <f>K17/I17</f>
        <v>0.27387463927444949</v>
      </c>
      <c r="K17" s="4">
        <f>K9+K15</f>
        <v>623720.35998540791</v>
      </c>
      <c r="L17" s="2">
        <f>L9+L15</f>
        <v>24917.289275199993</v>
      </c>
      <c r="M17" s="89">
        <f>M9+M15</f>
        <v>-8035.4428215039534</v>
      </c>
      <c r="N17" s="91">
        <f t="shared" ref="N17" si="10">M17/H17</f>
        <v>-0.2438475449599424</v>
      </c>
      <c r="O17" s="92">
        <f>O9+O15</f>
        <v>-190047.35914269602</v>
      </c>
      <c r="P17" s="91">
        <f t="shared" ref="P17" si="11">O17/G17</f>
        <v>-0.23354005654871474</v>
      </c>
    </row>
    <row r="21" spans="1:16">
      <c r="D21" s="12"/>
    </row>
    <row r="26" spans="1:16" hidden="1"/>
    <row r="27" spans="1:16" s="10" customFormat="1" hidden="1">
      <c r="A27" s="7"/>
      <c r="B27" s="8" t="s">
        <v>14</v>
      </c>
      <c r="C27" s="9"/>
      <c r="D27" s="9"/>
      <c r="E27" s="9">
        <v>74046.62</v>
      </c>
      <c r="F27" s="9"/>
      <c r="G27" s="9"/>
      <c r="H27" s="9"/>
      <c r="I27" s="9">
        <v>54268.5</v>
      </c>
      <c r="J27" s="9"/>
      <c r="K27" s="9">
        <v>7987.7600000000011</v>
      </c>
      <c r="L27" s="9">
        <v>319</v>
      </c>
      <c r="M27" s="9"/>
      <c r="N27" s="9"/>
      <c r="O27" s="9"/>
      <c r="P27" s="9"/>
    </row>
    <row r="28" spans="1:16" s="10" customFormat="1" hidden="1">
      <c r="A28" s="7"/>
      <c r="B28" s="8" t="s">
        <v>15</v>
      </c>
      <c r="C28" s="9"/>
      <c r="D28" s="9"/>
      <c r="E28" s="9">
        <v>159610.77999999997</v>
      </c>
      <c r="F28" s="9"/>
      <c r="G28" s="9"/>
      <c r="H28" s="9"/>
      <c r="I28" s="9">
        <v>81073.279999999999</v>
      </c>
      <c r="J28" s="9"/>
      <c r="K28" s="9">
        <v>17361.734400000001</v>
      </c>
      <c r="L28" s="9">
        <v>693.35999999999979</v>
      </c>
      <c r="M28" s="9"/>
      <c r="N28" s="9"/>
      <c r="O28" s="9"/>
      <c r="P28" s="9"/>
    </row>
    <row r="29" spans="1:16" s="10" customFormat="1" hidden="1">
      <c r="A29" s="7"/>
      <c r="B29" s="8" t="s">
        <v>16</v>
      </c>
      <c r="C29" s="9"/>
      <c r="D29" s="9"/>
      <c r="E29" s="9">
        <v>325789</v>
      </c>
      <c r="F29" s="9"/>
      <c r="G29" s="9"/>
      <c r="H29" s="9"/>
      <c r="I29" s="9">
        <v>231222.84</v>
      </c>
      <c r="J29" s="9"/>
      <c r="K29" s="9">
        <v>54172.663801600014</v>
      </c>
      <c r="L29" s="9">
        <v>2163.4450400000001</v>
      </c>
      <c r="M29" s="9"/>
      <c r="N29" s="9"/>
      <c r="O29" s="9"/>
      <c r="P29" s="9"/>
    </row>
    <row r="30" spans="1:16" s="10" customFormat="1" hidden="1">
      <c r="A30" s="7"/>
      <c r="B30" s="8" t="s">
        <v>20</v>
      </c>
      <c r="C30" s="9"/>
      <c r="D30" s="9"/>
      <c r="E30" s="9">
        <v>2803.3</v>
      </c>
      <c r="F30" s="9"/>
      <c r="G30" s="9"/>
      <c r="H30" s="9"/>
      <c r="I30" s="9">
        <v>1382.2</v>
      </c>
      <c r="J30" s="9"/>
      <c r="K30" s="9">
        <v>455.32736</v>
      </c>
      <c r="L30" s="9">
        <v>18.183999999999997</v>
      </c>
      <c r="M30" s="9"/>
      <c r="N30" s="9"/>
      <c r="O30" s="9"/>
      <c r="P30" s="9"/>
    </row>
    <row r="31" spans="1:16" s="10" customFormat="1" hidden="1">
      <c r="A31" s="7"/>
      <c r="B31" s="8" t="s">
        <v>21</v>
      </c>
      <c r="C31" s="9"/>
      <c r="D31" s="9"/>
      <c r="E31" s="9">
        <v>86781.74</v>
      </c>
      <c r="F31" s="9"/>
      <c r="G31" s="9"/>
      <c r="H31" s="9"/>
      <c r="I31" s="9">
        <v>57888.6</v>
      </c>
      <c r="J31" s="9"/>
      <c r="K31" s="9">
        <v>4152.6336000000001</v>
      </c>
      <c r="L31" s="9">
        <v>165.83999999999989</v>
      </c>
      <c r="M31" s="9"/>
      <c r="N31" s="9"/>
      <c r="O31" s="9"/>
      <c r="P31" s="9"/>
    </row>
    <row r="32" spans="1:16" s="10" customFormat="1" hidden="1">
      <c r="A32" s="7"/>
      <c r="B32" s="8"/>
      <c r="C32" s="9"/>
      <c r="D32" s="9"/>
      <c r="E32" s="9"/>
      <c r="F32" s="9"/>
      <c r="G32" s="9"/>
      <c r="H32" s="9"/>
      <c r="I32" s="9"/>
      <c r="J32" s="9"/>
      <c r="K32" s="9"/>
      <c r="L32" s="9"/>
      <c r="M32" s="9"/>
      <c r="N32" s="9"/>
      <c r="O32" s="9"/>
      <c r="P32" s="9"/>
    </row>
    <row r="33" spans="1:16" s="10" customFormat="1" hidden="1">
      <c r="A33" s="7"/>
      <c r="B33" s="8" t="s">
        <v>13</v>
      </c>
      <c r="C33" s="9"/>
      <c r="D33" s="9"/>
      <c r="E33" s="9">
        <v>15571.759999999998</v>
      </c>
      <c r="F33" s="9"/>
      <c r="G33" s="9"/>
      <c r="H33" s="9"/>
      <c r="I33" s="9">
        <v>11917</v>
      </c>
      <c r="J33" s="9"/>
      <c r="K33" s="9">
        <v>8012.7999999999993</v>
      </c>
      <c r="L33" s="9">
        <v>320</v>
      </c>
      <c r="M33" s="9"/>
      <c r="N33" s="9"/>
      <c r="O33" s="9"/>
      <c r="P33" s="9"/>
    </row>
    <row r="34" spans="1:16" s="10" customFormat="1" hidden="1">
      <c r="A34" s="7"/>
      <c r="B34" s="8" t="s">
        <v>17</v>
      </c>
      <c r="C34" s="9"/>
      <c r="D34" s="9"/>
      <c r="E34" s="9">
        <v>164561.79999999999</v>
      </c>
      <c r="F34" s="9"/>
      <c r="G34" s="9"/>
      <c r="H34" s="9"/>
      <c r="I34" s="9">
        <v>97303.459999999992</v>
      </c>
      <c r="J34" s="9"/>
      <c r="K34" s="9">
        <v>24002.342400000005</v>
      </c>
      <c r="L34" s="9">
        <v>958.56</v>
      </c>
      <c r="M34" s="9"/>
      <c r="N34" s="9"/>
      <c r="O34" s="9"/>
      <c r="P34" s="9"/>
    </row>
    <row r="35" spans="1:16" s="10" customFormat="1" hidden="1">
      <c r="A35" s="7"/>
      <c r="B35" s="8" t="s">
        <v>18</v>
      </c>
      <c r="C35" s="9"/>
      <c r="D35" s="9"/>
      <c r="E35" s="9">
        <v>17151.419999999998</v>
      </c>
      <c r="F35" s="9"/>
      <c r="G35" s="9"/>
      <c r="H35" s="9"/>
      <c r="I35" s="9">
        <v>11904</v>
      </c>
      <c r="J35" s="9"/>
      <c r="K35" s="9">
        <v>7043.2511999999997</v>
      </c>
      <c r="L35" s="9">
        <v>281.27999999999997</v>
      </c>
      <c r="M35" s="9"/>
      <c r="N35" s="9"/>
      <c r="O35" s="9"/>
      <c r="P35" s="9"/>
    </row>
    <row r="36" spans="1:16" s="10" customFormat="1" hidden="1">
      <c r="A36" s="7"/>
      <c r="B36" s="8" t="s">
        <v>19</v>
      </c>
      <c r="C36" s="9"/>
      <c r="D36" s="9"/>
      <c r="E36" s="9">
        <v>76815.58</v>
      </c>
      <c r="F36" s="9"/>
      <c r="G36" s="9"/>
      <c r="H36" s="9"/>
      <c r="I36" s="9">
        <v>50560.799999999996</v>
      </c>
      <c r="J36" s="9"/>
      <c r="K36" s="9">
        <v>16346.111999999997</v>
      </c>
      <c r="L36" s="9">
        <v>652.80000000000007</v>
      </c>
      <c r="M36" s="9"/>
      <c r="N36" s="9"/>
      <c r="O36" s="9"/>
      <c r="P36" s="9"/>
    </row>
    <row r="37" spans="1:16" hidden="1"/>
    <row r="38" spans="1:16" hidden="1"/>
  </sheetData>
  <mergeCells count="2">
    <mergeCell ref="E2:H2"/>
    <mergeCell ref="I2:L2"/>
  </mergeCells>
  <pageMargins left="0.51181102362204722" right="0.51181102362204722" top="0.74803149606299213" bottom="0.74803149606299213" header="0.31496062992125984" footer="0.31496062992125984"/>
  <pageSetup paperSize="9" orientation="landscape" r:id="rId1"/>
  <headerFooter>
    <oddHeader>&amp;R&amp;"Arial,Grassetto"&amp;14ALLEGATO B</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ANALISI</vt:lpstr>
      <vt:lpstr>MO</vt:lpstr>
      <vt:lpstr>ANALISI!Area_stampa</vt:lpstr>
      <vt:lpstr>ANALISI!Titoli_stampa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Stampa S.T.R.</dc:title>
  <dc:creator>Velluti Roberto</dc:creator>
  <cp:lastModifiedBy>laurenti</cp:lastModifiedBy>
  <cp:lastPrinted>2020-09-29T11:05:42Z</cp:lastPrinted>
  <dcterms:created xsi:type="dcterms:W3CDTF">2009-03-05T09:24:54Z</dcterms:created>
  <dcterms:modified xsi:type="dcterms:W3CDTF">2020-09-29T15:36:58Z</dcterms:modified>
</cp:coreProperties>
</file>